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005" yWindow="-90" windowWidth="19320" windowHeight="7965"/>
  </bookViews>
  <sheets>
    <sheet name="Freezing Cost" sheetId="4" r:id="rId1"/>
    <sheet name="Sheet1" sheetId="1" state="hidden" r:id="rId2"/>
    <sheet name="Sheet2" sheetId="2" state="hidden" r:id="rId3"/>
    <sheet name="Sheet3" sheetId="3" state="hidden" r:id="rId4"/>
  </sheets>
  <calcPr calcId="125725"/>
</workbook>
</file>

<file path=xl/calcChain.xml><?xml version="1.0" encoding="utf-8"?>
<calcChain xmlns="http://schemas.openxmlformats.org/spreadsheetml/2006/main">
  <c r="B6" i="4"/>
  <c r="C6" s="1"/>
  <c r="B7"/>
  <c r="C7"/>
  <c r="B8"/>
  <c r="C8"/>
  <c r="B9"/>
  <c r="C9"/>
  <c r="C10"/>
  <c r="B10" s="1"/>
  <c r="C11"/>
  <c r="B11" s="1"/>
  <c r="C12"/>
  <c r="B12" s="1"/>
  <c r="B13"/>
  <c r="C13" s="1"/>
  <c r="C15" l="1"/>
  <c r="B15"/>
</calcChain>
</file>

<file path=xl/sharedStrings.xml><?xml version="1.0" encoding="utf-8"?>
<sst xmlns="http://schemas.openxmlformats.org/spreadsheetml/2006/main" count="29" uniqueCount="29">
  <si>
    <t>Utah State University is an affirmative action/equal opportunity institution.</t>
  </si>
  <si>
    <t>What is your annual repair/maintenance allowance?</t>
  </si>
  <si>
    <r>
      <t xml:space="preserve">How much do you pay per kwh electricity? </t>
    </r>
    <r>
      <rPr>
        <i/>
        <sz val="11"/>
        <color theme="1"/>
        <rFont val="Calibri"/>
        <family val="2"/>
        <scheme val="minor"/>
      </rPr>
      <t>(An estimated 2.3 kwh/lb is needed to maintain 1 lb of food at 0 F for one year in a full freezer)</t>
    </r>
  </si>
  <si>
    <r>
      <t xml:space="preserve">Cost of Freezer </t>
    </r>
    <r>
      <rPr>
        <i/>
        <sz val="11"/>
        <color theme="1"/>
        <rFont val="Calibri"/>
        <family val="2"/>
        <scheme val="minor"/>
      </rPr>
      <t>(cost will be divided over 20 year life expectancy)</t>
    </r>
  </si>
  <si>
    <t>Total</t>
  </si>
  <si>
    <t xml:space="preserve">The following assumes that a separate, 15 cubic foot freezer is being used to store the food. </t>
  </si>
  <si>
    <t>How much did the produce that you are freezing cost?</t>
  </si>
  <si>
    <t>Energy maintanence cost</t>
  </si>
  <si>
    <t>How much did you pay for added ingredients?</t>
  </si>
  <si>
    <t>Freezer cost</t>
  </si>
  <si>
    <t>Added ingredient cost</t>
  </si>
  <si>
    <t>Water cost</t>
  </si>
  <si>
    <t xml:space="preserve">How many pounds of produce did you blanch? </t>
  </si>
  <si>
    <t>Packaging cost</t>
  </si>
  <si>
    <t xml:space="preserve">How much do you pay per kwh of electricity? </t>
  </si>
  <si>
    <r>
      <t xml:space="preserve">Energy to blanch cost </t>
    </r>
    <r>
      <rPr>
        <i/>
        <sz val="11"/>
        <color theme="1"/>
        <rFont val="Calibri"/>
        <family val="2"/>
        <scheme val="minor"/>
      </rPr>
      <t>(Assumes estimated .05 kwh/lb to blanch)</t>
    </r>
  </si>
  <si>
    <t>To estimate packaging costs, enter the lbs of food you are freezing. Cost will be estimated at $.05 / lb</t>
  </si>
  <si>
    <r>
      <t xml:space="preserve">Energy to freeze cost </t>
    </r>
    <r>
      <rPr>
        <i/>
        <sz val="11"/>
        <color theme="1"/>
        <rFont val="Calibri"/>
        <family val="2"/>
        <scheme val="minor"/>
      </rPr>
      <t>(Assumes .1 kwh/lb to freeze)</t>
    </r>
  </si>
  <si>
    <t>What is your packaging cost? If unknown, just skip to the next question.</t>
  </si>
  <si>
    <t>Produce cost</t>
  </si>
  <si>
    <t>How pounds of food are you freezing?</t>
  </si>
  <si>
    <t>Price/lb</t>
  </si>
  <si>
    <t>Fill in Data Below</t>
  </si>
  <si>
    <t>Cost of Freezing</t>
  </si>
  <si>
    <t>Estimated Annual Total</t>
  </si>
  <si>
    <t>Do Not Fill In:</t>
  </si>
  <si>
    <t>How many gallons of water did you use for processing?</t>
  </si>
  <si>
    <t>How much do you pay per gallon of water?</t>
  </si>
  <si>
    <t>How to use this worksheet: Answer the questions in the column on the right side in order to find your estimated canning cost. The cost will automatically appear by category in the column on the left. For questions, please contact Jana Darrington at jana.darrington@usu.edu</t>
  </si>
</sst>
</file>

<file path=xl/styles.xml><?xml version="1.0" encoding="utf-8"?>
<styleSheet xmlns="http://schemas.openxmlformats.org/spreadsheetml/2006/main">
  <numFmts count="2">
    <numFmt numFmtId="44" formatCode="_(&quot;$&quot;* #,##0.00_);_(&quot;$&quot;* \(#,##0.00\);_(&quot;$&quot;* &quot;-&quot;??_);_(@_)"/>
    <numFmt numFmtId="164" formatCode="_(&quot;$&quot;* #,##0.000_);_(&quot;$&quot;* \(#,##0.000\);_(&quot;$&quot;* &quot;-&quot;??_);_(@_)"/>
  </numFmts>
  <fonts count="13">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u/>
      <sz val="11"/>
      <color theme="1"/>
      <name val="Calibri"/>
      <family val="2"/>
      <scheme val="minor"/>
    </font>
    <font>
      <u/>
      <sz val="11"/>
      <color theme="1"/>
      <name val="Calibri"/>
      <family val="2"/>
      <scheme val="minor"/>
    </font>
    <font>
      <b/>
      <sz val="22"/>
      <color theme="1"/>
      <name val="Cambria"/>
      <family val="1"/>
      <scheme val="major"/>
    </font>
    <font>
      <b/>
      <sz val="22"/>
      <color rgb="FF000000"/>
      <name val="Cambria"/>
      <family val="1"/>
      <scheme val="major"/>
    </font>
    <font>
      <sz val="10"/>
      <color theme="1"/>
      <name val="Calibri"/>
      <family val="2"/>
      <scheme val="minor"/>
    </font>
    <font>
      <b/>
      <sz val="10"/>
      <color theme="1"/>
      <name val="Calibri"/>
      <family val="2"/>
      <scheme val="minor"/>
    </font>
    <font>
      <b/>
      <u/>
      <sz val="12"/>
      <color theme="1"/>
      <name val="Calibri"/>
      <family val="2"/>
      <scheme val="minor"/>
    </font>
    <font>
      <sz val="11"/>
      <color rgb="FF000000"/>
      <name val="Cambria"/>
      <family val="1"/>
      <scheme val="major"/>
    </font>
  </fonts>
  <fills count="4">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xf numFmtId="0" fontId="0" fillId="0" borderId="0" xfId="0" applyFont="1" applyBorder="1"/>
    <xf numFmtId="0" fontId="2" fillId="0" borderId="0" xfId="0" applyFont="1" applyBorder="1" applyAlignment="1">
      <alignment wrapText="1"/>
    </xf>
    <xf numFmtId="2" fontId="0" fillId="0" borderId="0" xfId="0" applyNumberFormat="1" applyFont="1" applyBorder="1"/>
    <xf numFmtId="0" fontId="6" fillId="0" borderId="0" xfId="0" applyFont="1" applyBorder="1"/>
    <xf numFmtId="0" fontId="0" fillId="0" borderId="0" xfId="0" applyFont="1" applyBorder="1" applyAlignment="1"/>
    <xf numFmtId="0" fontId="0" fillId="0" borderId="0" xfId="0" applyBorder="1"/>
    <xf numFmtId="0" fontId="2" fillId="0" borderId="0" xfId="0" applyFont="1" applyBorder="1"/>
    <xf numFmtId="0" fontId="5" fillId="0" borderId="0" xfId="0" applyFont="1" applyBorder="1"/>
    <xf numFmtId="0" fontId="9" fillId="0" borderId="0" xfId="0" applyFont="1" applyBorder="1" applyAlignment="1">
      <alignment wrapText="1"/>
    </xf>
    <xf numFmtId="0" fontId="10" fillId="0" borderId="0" xfId="0" applyFont="1" applyBorder="1" applyAlignment="1">
      <alignment wrapText="1"/>
    </xf>
    <xf numFmtId="0" fontId="10" fillId="0" borderId="0" xfId="0" applyFont="1" applyBorder="1"/>
    <xf numFmtId="0" fontId="5" fillId="0" borderId="0" xfId="0" applyFont="1" applyBorder="1" applyAlignment="1">
      <alignment wrapText="1"/>
    </xf>
    <xf numFmtId="0" fontId="11" fillId="0" borderId="0" xfId="0" applyFont="1" applyBorder="1"/>
    <xf numFmtId="0" fontId="10" fillId="0" borderId="0" xfId="0" applyFont="1" applyAlignment="1">
      <alignment wrapText="1"/>
    </xf>
    <xf numFmtId="0" fontId="5" fillId="0" borderId="0" xfId="0" applyFont="1"/>
    <xf numFmtId="0" fontId="0" fillId="0" borderId="0" xfId="0" applyFont="1"/>
    <xf numFmtId="0" fontId="8"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2" fillId="0" borderId="5" xfId="0" applyFont="1" applyBorder="1" applyAlignment="1">
      <alignment wrapText="1"/>
    </xf>
    <xf numFmtId="0" fontId="2" fillId="0" borderId="7" xfId="0" applyFont="1" applyBorder="1" applyAlignment="1">
      <alignment wrapText="1"/>
    </xf>
    <xf numFmtId="0" fontId="0" fillId="0" borderId="8" xfId="0" applyFont="1" applyBorder="1"/>
    <xf numFmtId="0" fontId="7" fillId="0" borderId="4" xfId="0" applyFont="1" applyBorder="1" applyAlignment="1">
      <alignment horizontal="center" vertical="center"/>
    </xf>
    <xf numFmtId="0" fontId="2" fillId="0" borderId="1" xfId="0" applyFont="1" applyBorder="1" applyAlignment="1">
      <alignment wrapText="1"/>
    </xf>
    <xf numFmtId="0" fontId="0" fillId="0" borderId="1" xfId="0" applyBorder="1" applyProtection="1">
      <protection locked="0"/>
    </xf>
    <xf numFmtId="164" fontId="0" fillId="0" borderId="1" xfId="1" applyNumberFormat="1" applyFont="1" applyBorder="1" applyProtection="1">
      <protection locked="0"/>
    </xf>
    <xf numFmtId="44" fontId="0" fillId="0" borderId="1" xfId="1" applyFont="1" applyBorder="1" applyProtection="1">
      <protection locked="0"/>
    </xf>
    <xf numFmtId="0" fontId="5" fillId="0" borderId="1" xfId="0" applyFont="1" applyBorder="1" applyAlignment="1">
      <alignment wrapText="1"/>
    </xf>
    <xf numFmtId="0" fontId="4" fillId="3" borderId="1" xfId="0" applyFont="1" applyFill="1" applyBorder="1" applyAlignment="1"/>
    <xf numFmtId="0" fontId="4" fillId="3" borderId="1" xfId="0" applyFont="1" applyFill="1" applyBorder="1" applyAlignment="1">
      <alignment horizontal="center" wrapText="1"/>
    </xf>
    <xf numFmtId="2" fontId="3" fillId="3" borderId="1" xfId="0" applyNumberFormat="1" applyFont="1" applyFill="1" applyBorder="1" applyAlignment="1"/>
    <xf numFmtId="0" fontId="4" fillId="3" borderId="1" xfId="0" applyFont="1" applyFill="1" applyBorder="1" applyAlignment="1">
      <alignment wrapText="1"/>
    </xf>
    <xf numFmtId="2" fontId="3" fillId="3" borderId="1" xfId="0" applyNumberFormat="1" applyFont="1" applyFill="1" applyBorder="1"/>
    <xf numFmtId="2" fontId="3" fillId="3" borderId="1" xfId="0" applyNumberFormat="1" applyFont="1" applyFill="1" applyBorder="1" applyAlignment="1">
      <alignment wrapText="1"/>
    </xf>
    <xf numFmtId="0" fontId="8"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xf numFmtId="0" fontId="0" fillId="0" borderId="0" xfId="0" applyAlignment="1">
      <alignment horizontal="center"/>
    </xf>
    <xf numFmtId="0" fontId="8" fillId="0" borderId="4" xfId="0" applyFont="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9"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20</xdr:row>
      <xdr:rowOff>176893</xdr:rowOff>
    </xdr:from>
    <xdr:to>
      <xdr:col>5</xdr:col>
      <xdr:colOff>63674</xdr:colOff>
      <xdr:row>26</xdr:row>
      <xdr:rowOff>109449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6531429"/>
          <a:ext cx="6690352" cy="1075556"/>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5"/>
  <sheetViews>
    <sheetView tabSelected="1" zoomScale="85" zoomScaleNormal="85" workbookViewId="0">
      <selection activeCell="C10" sqref="C10"/>
    </sheetView>
  </sheetViews>
  <sheetFormatPr defaultRowHeight="15"/>
  <cols>
    <col min="1" max="1" width="27.140625" style="1" customWidth="1"/>
    <col min="2" max="2" width="8.5703125" bestFit="1" customWidth="1"/>
    <col min="3" max="3" width="12.7109375" customWidth="1"/>
    <col min="4" max="4" width="3.42578125" customWidth="1"/>
    <col min="5" max="5" width="47.5703125" customWidth="1"/>
    <col min="8" max="8" width="47.42578125" customWidth="1"/>
    <col min="9" max="9" width="19.5703125" customWidth="1"/>
    <col min="10" max="10" width="12.140625" customWidth="1"/>
    <col min="12" max="12" width="41.7109375" customWidth="1"/>
    <col min="14" max="14" width="42.28515625" customWidth="1"/>
  </cols>
  <sheetData>
    <row r="1" spans="1:7" ht="27">
      <c r="A1" s="36" t="s">
        <v>23</v>
      </c>
      <c r="B1" s="37"/>
      <c r="C1" s="37"/>
      <c r="D1" s="37"/>
      <c r="E1" s="37"/>
      <c r="F1" s="38"/>
      <c r="G1" s="17"/>
    </row>
    <row r="2" spans="1:7" ht="47.25" customHeight="1">
      <c r="A2" s="44" t="s">
        <v>28</v>
      </c>
      <c r="B2" s="44"/>
      <c r="C2" s="44"/>
      <c r="D2" s="44"/>
      <c r="E2" s="44"/>
      <c r="F2" s="44"/>
      <c r="G2" s="17"/>
    </row>
    <row r="3" spans="1:7" ht="12.75" customHeight="1">
      <c r="A3" s="18"/>
      <c r="B3" s="19"/>
      <c r="C3" s="19"/>
      <c r="D3" s="19"/>
      <c r="E3" s="19"/>
      <c r="F3" s="20"/>
      <c r="G3" s="17"/>
    </row>
    <row r="4" spans="1:7" ht="27">
      <c r="A4" s="36" t="s">
        <v>25</v>
      </c>
      <c r="B4" s="41"/>
      <c r="C4" s="41"/>
      <c r="D4" s="24"/>
      <c r="E4" s="42" t="s">
        <v>22</v>
      </c>
      <c r="F4" s="43"/>
      <c r="G4" s="17"/>
    </row>
    <row r="5" spans="1:7" ht="30">
      <c r="A5" s="30"/>
      <c r="B5" s="30" t="s">
        <v>21</v>
      </c>
      <c r="C5" s="31" t="s">
        <v>24</v>
      </c>
      <c r="D5" s="2"/>
      <c r="E5" s="25" t="s">
        <v>20</v>
      </c>
      <c r="F5" s="26">
        <v>25</v>
      </c>
      <c r="G5" s="17"/>
    </row>
    <row r="6" spans="1:7" ht="30">
      <c r="A6" s="33" t="s">
        <v>19</v>
      </c>
      <c r="B6" s="32">
        <f>F13/F5</f>
        <v>0.6</v>
      </c>
      <c r="C6" s="32">
        <f>PRODUCT(B6,F5)</f>
        <v>15</v>
      </c>
      <c r="D6" s="6"/>
      <c r="E6" s="25" t="s">
        <v>18</v>
      </c>
      <c r="F6" s="26">
        <v>0</v>
      </c>
      <c r="G6" s="17"/>
    </row>
    <row r="7" spans="1:7" ht="45">
      <c r="A7" s="33" t="s">
        <v>17</v>
      </c>
      <c r="B7" s="32">
        <f>(PRODUCT(F8,0.1))</f>
        <v>7.4999999999999997E-3</v>
      </c>
      <c r="C7" s="32">
        <f>PRODUCT(B7,F5)</f>
        <v>0.1875</v>
      </c>
      <c r="D7" s="6"/>
      <c r="E7" s="25" t="s">
        <v>16</v>
      </c>
      <c r="F7" s="26">
        <v>25</v>
      </c>
      <c r="G7" s="17"/>
    </row>
    <row r="8" spans="1:7" ht="45">
      <c r="A8" s="33" t="s">
        <v>15</v>
      </c>
      <c r="B8" s="32">
        <f>PRODUCT(F8,0.05)</f>
        <v>3.7499999999999999E-3</v>
      </c>
      <c r="C8" s="32">
        <f>PRODUCT(B8,F9)</f>
        <v>9.375E-2</v>
      </c>
      <c r="D8" s="5"/>
      <c r="E8" s="25" t="s">
        <v>14</v>
      </c>
      <c r="F8" s="27">
        <v>7.4999999999999997E-2</v>
      </c>
      <c r="G8" s="17"/>
    </row>
    <row r="9" spans="1:7">
      <c r="A9" s="33" t="s">
        <v>13</v>
      </c>
      <c r="B9" s="34">
        <f>PRODUCT(0.05,(F7/F5))+(F6/F5)</f>
        <v>0.05</v>
      </c>
      <c r="C9" s="32">
        <f>F6+PRODUCT(F7,0.05)</f>
        <v>1.25</v>
      </c>
      <c r="D9" s="2"/>
      <c r="E9" s="25" t="s">
        <v>12</v>
      </c>
      <c r="F9" s="26">
        <v>25</v>
      </c>
      <c r="G9" s="17"/>
    </row>
    <row r="10" spans="1:7" ht="30">
      <c r="A10" s="33" t="s">
        <v>11</v>
      </c>
      <c r="B10" s="35">
        <f>C10/F5</f>
        <v>1.1999999999999999E-3</v>
      </c>
      <c r="C10" s="35">
        <f>PRODUCT(F10,F11)</f>
        <v>0.03</v>
      </c>
      <c r="D10" s="2"/>
      <c r="E10" s="25" t="s">
        <v>26</v>
      </c>
      <c r="F10" s="26">
        <v>3</v>
      </c>
      <c r="G10" s="17"/>
    </row>
    <row r="11" spans="1:7">
      <c r="A11" s="33" t="s">
        <v>10</v>
      </c>
      <c r="B11" s="34">
        <f>C11/F5</f>
        <v>0.6</v>
      </c>
      <c r="C11" s="34">
        <f>F12</f>
        <v>15</v>
      </c>
      <c r="D11" s="2"/>
      <c r="E11" s="25" t="s">
        <v>27</v>
      </c>
      <c r="F11" s="28">
        <v>0.01</v>
      </c>
      <c r="G11" s="17"/>
    </row>
    <row r="12" spans="1:7">
      <c r="A12" s="33" t="s">
        <v>9</v>
      </c>
      <c r="B12" s="34">
        <f>C12/F5</f>
        <v>1.798</v>
      </c>
      <c r="C12" s="34">
        <f>(F15/20)+F17</f>
        <v>44.95</v>
      </c>
      <c r="D12" s="2"/>
      <c r="E12" s="25" t="s">
        <v>8</v>
      </c>
      <c r="F12" s="28">
        <v>15</v>
      </c>
      <c r="G12" s="17"/>
    </row>
    <row r="13" spans="1:7" ht="30">
      <c r="A13" s="33" t="s">
        <v>7</v>
      </c>
      <c r="B13" s="34">
        <f>PRODUCT(F16,2.3)</f>
        <v>0.17249999999999999</v>
      </c>
      <c r="C13" s="34">
        <f>PRODUCT(B13,F5)</f>
        <v>4.3125</v>
      </c>
      <c r="D13" s="2"/>
      <c r="E13" s="25" t="s">
        <v>6</v>
      </c>
      <c r="F13" s="28">
        <v>15</v>
      </c>
      <c r="G13" s="17"/>
    </row>
    <row r="14" spans="1:7" ht="30">
      <c r="A14" s="33"/>
      <c r="B14" s="35"/>
      <c r="C14" s="34"/>
      <c r="D14" s="2"/>
      <c r="E14" s="29" t="s">
        <v>5</v>
      </c>
      <c r="F14" s="26"/>
      <c r="G14" s="17"/>
    </row>
    <row r="15" spans="1:7" ht="30">
      <c r="A15" s="33" t="s">
        <v>4</v>
      </c>
      <c r="B15" s="34">
        <f>SUM(B6:B14)</f>
        <v>3.2329499999999998</v>
      </c>
      <c r="C15" s="34">
        <f>SUM(C6:C14)</f>
        <v>80.823750000000004</v>
      </c>
      <c r="D15" s="2"/>
      <c r="E15" s="25" t="s">
        <v>3</v>
      </c>
      <c r="F15" s="28">
        <v>399</v>
      </c>
      <c r="G15" s="17"/>
    </row>
    <row r="16" spans="1:7" ht="45">
      <c r="A16" s="21"/>
      <c r="B16" s="4"/>
      <c r="C16" s="4"/>
      <c r="D16" s="2"/>
      <c r="E16" s="25" t="s">
        <v>2</v>
      </c>
      <c r="F16" s="27">
        <v>7.4999999999999997E-2</v>
      </c>
      <c r="G16" s="17"/>
    </row>
    <row r="17" spans="1:8" ht="30">
      <c r="A17" s="22"/>
      <c r="B17" s="23"/>
      <c r="C17" s="23"/>
      <c r="D17" s="23"/>
      <c r="E17" s="25" t="s">
        <v>1</v>
      </c>
      <c r="F17" s="28">
        <v>25</v>
      </c>
      <c r="G17" s="17"/>
    </row>
    <row r="18" spans="1:8">
      <c r="A18" s="3"/>
      <c r="B18" s="2"/>
      <c r="C18" s="2"/>
      <c r="D18" s="2"/>
      <c r="G18" s="17"/>
    </row>
    <row r="19" spans="1:8">
      <c r="G19" s="17"/>
    </row>
    <row r="20" spans="1:8">
      <c r="A20" s="39"/>
      <c r="B20" s="39"/>
      <c r="C20" s="39"/>
      <c r="D20" s="39"/>
      <c r="E20" s="39"/>
      <c r="F20" s="39"/>
      <c r="G20" s="17"/>
    </row>
    <row r="22" spans="1:8">
      <c r="H22" s="15"/>
    </row>
    <row r="24" spans="1:8">
      <c r="H24" s="16"/>
    </row>
    <row r="25" spans="1:8">
      <c r="H25" s="15"/>
    </row>
    <row r="26" spans="1:8">
      <c r="H26" s="15"/>
    </row>
    <row r="27" spans="1:8">
      <c r="H27" s="15"/>
    </row>
    <row r="28" spans="1:8">
      <c r="A28" s="40" t="s">
        <v>0</v>
      </c>
      <c r="B28" s="40"/>
      <c r="C28" s="40"/>
      <c r="D28" s="40"/>
      <c r="E28" s="40"/>
      <c r="F28" s="40"/>
    </row>
    <row r="31" spans="1:8" ht="15.75">
      <c r="A31" s="14"/>
      <c r="B31" s="7"/>
      <c r="C31" s="7"/>
      <c r="D31" s="13"/>
      <c r="E31" s="7"/>
    </row>
    <row r="32" spans="1:8">
      <c r="A32" s="9"/>
      <c r="B32" s="9"/>
      <c r="C32" s="9"/>
      <c r="D32" s="7"/>
      <c r="E32" s="7"/>
    </row>
    <row r="33" spans="1:5">
      <c r="A33" s="11"/>
      <c r="B33" s="10"/>
      <c r="C33" s="7"/>
      <c r="D33" s="7"/>
      <c r="E33" s="7"/>
    </row>
    <row r="34" spans="1:5">
      <c r="A34" s="8"/>
      <c r="B34" s="7"/>
      <c r="C34" s="7"/>
      <c r="D34" s="7"/>
      <c r="E34" s="7"/>
    </row>
    <row r="35" spans="1:5">
      <c r="A35" s="11"/>
      <c r="B35" s="7"/>
      <c r="C35" s="7"/>
      <c r="D35" s="7"/>
      <c r="E35" s="7"/>
    </row>
    <row r="36" spans="1:5">
      <c r="A36" s="11"/>
      <c r="B36" s="7"/>
      <c r="C36" s="7"/>
      <c r="D36" s="7"/>
      <c r="E36" s="7"/>
    </row>
    <row r="37" spans="1:5">
      <c r="A37" s="11"/>
      <c r="B37" s="10"/>
      <c r="C37" s="7"/>
      <c r="D37" s="7"/>
      <c r="E37" s="7"/>
    </row>
    <row r="38" spans="1:5">
      <c r="A38" s="11"/>
      <c r="B38" s="7"/>
      <c r="C38" s="7"/>
      <c r="D38" s="7"/>
      <c r="E38" s="7"/>
    </row>
    <row r="39" spans="1:5">
      <c r="A39" s="11"/>
      <c r="B39" s="7"/>
      <c r="C39" s="7"/>
      <c r="D39" s="7"/>
      <c r="E39" s="7"/>
    </row>
    <row r="40" spans="1:5">
      <c r="A40" s="11"/>
      <c r="B40" s="7"/>
      <c r="C40" s="7"/>
      <c r="D40" s="7"/>
      <c r="E40" s="7"/>
    </row>
    <row r="41" spans="1:5">
      <c r="A41" s="11"/>
      <c r="B41" s="7"/>
      <c r="C41" s="7"/>
      <c r="D41" s="7"/>
      <c r="E41" s="7"/>
    </row>
    <row r="42" spans="1:5">
      <c r="A42" s="11"/>
      <c r="B42" s="7"/>
      <c r="C42" s="7"/>
      <c r="D42" s="7"/>
      <c r="E42" s="7"/>
    </row>
    <row r="43" spans="1:5">
      <c r="A43" s="8"/>
      <c r="B43" s="7"/>
      <c r="C43" s="7"/>
      <c r="D43" s="7"/>
      <c r="E43" s="7"/>
    </row>
    <row r="44" spans="1:5">
      <c r="A44" s="9"/>
      <c r="B44" s="7"/>
      <c r="C44" s="7"/>
      <c r="D44" s="7"/>
      <c r="E44" s="7"/>
    </row>
    <row r="45" spans="1:5">
      <c r="A45" s="11"/>
      <c r="B45" s="10"/>
      <c r="C45" s="7"/>
      <c r="D45" s="7"/>
      <c r="E45" s="7"/>
    </row>
    <row r="46" spans="1:5">
      <c r="A46" s="8"/>
      <c r="B46" s="7"/>
      <c r="C46" s="7"/>
      <c r="D46" s="7"/>
      <c r="E46" s="7"/>
    </row>
    <row r="47" spans="1:5">
      <c r="A47" s="12"/>
      <c r="B47" s="10"/>
      <c r="C47" s="7"/>
      <c r="D47" s="7"/>
      <c r="E47" s="7"/>
    </row>
    <row r="48" spans="1:5">
      <c r="A48" s="8"/>
      <c r="B48" s="7"/>
      <c r="C48" s="7"/>
      <c r="D48" s="7"/>
      <c r="E48" s="7"/>
    </row>
    <row r="49" spans="1:5">
      <c r="A49" s="11"/>
      <c r="B49" s="10"/>
      <c r="C49" s="7"/>
      <c r="D49" s="7"/>
      <c r="E49" s="7"/>
    </row>
    <row r="50" spans="1:5">
      <c r="A50" s="8"/>
      <c r="B50" s="7"/>
      <c r="C50" s="7"/>
      <c r="D50" s="7"/>
      <c r="E50" s="7"/>
    </row>
    <row r="51" spans="1:5">
      <c r="A51" s="9"/>
      <c r="B51" s="7"/>
      <c r="C51" s="7"/>
      <c r="D51" s="7"/>
      <c r="E51" s="7"/>
    </row>
    <row r="52" spans="1:5">
      <c r="A52" s="8"/>
      <c r="B52" s="7"/>
      <c r="C52" s="7"/>
      <c r="D52" s="7"/>
      <c r="E52" s="7"/>
    </row>
    <row r="53" spans="1:5">
      <c r="A53" s="8"/>
      <c r="B53" s="7"/>
      <c r="C53" s="7"/>
      <c r="D53" s="7"/>
      <c r="E53" s="7"/>
    </row>
    <row r="54" spans="1:5">
      <c r="A54" s="8"/>
      <c r="B54" s="7"/>
      <c r="C54" s="7"/>
      <c r="D54" s="7"/>
      <c r="E54" s="7"/>
    </row>
    <row r="55" spans="1:5">
      <c r="A55" s="8"/>
      <c r="B55" s="7"/>
      <c r="C55" s="7"/>
      <c r="D55" s="7"/>
      <c r="E55" s="7"/>
    </row>
  </sheetData>
  <sheetProtection sheet="1" objects="1" scenarios="1"/>
  <mergeCells count="6">
    <mergeCell ref="A1:F1"/>
    <mergeCell ref="A20:F20"/>
    <mergeCell ref="A28:F28"/>
    <mergeCell ref="A4:C4"/>
    <mergeCell ref="E4:F4"/>
    <mergeCell ref="A2:F2"/>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sqref="A1:F27"/>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Freezing Cost</vt:lpstr>
      <vt:lpstr>Sheet1</vt:lpstr>
      <vt:lpstr>Sheet2</vt:lpstr>
      <vt:lpstr>Sheet3</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extension</cp:lastModifiedBy>
  <dcterms:created xsi:type="dcterms:W3CDTF">2011-03-29T19:52:15Z</dcterms:created>
  <dcterms:modified xsi:type="dcterms:W3CDTF">2011-06-06T16:16:05Z</dcterms:modified>
</cp:coreProperties>
</file>