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15" yWindow="345" windowWidth="15480" windowHeight="4845"/>
  </bookViews>
  <sheets>
    <sheet name="Canning Cost" sheetId="2" r:id="rId1"/>
  </sheets>
  <calcPr calcId="125725"/>
</workbook>
</file>

<file path=xl/calcChain.xml><?xml version="1.0" encoding="utf-8"?>
<calcChain xmlns="http://schemas.openxmlformats.org/spreadsheetml/2006/main">
  <c r="B10" i="2"/>
  <c r="C10"/>
  <c r="B6"/>
  <c r="C6" s="1"/>
  <c r="B9"/>
  <c r="C9" s="1"/>
  <c r="B8"/>
  <c r="B7"/>
  <c r="C7" s="1"/>
  <c r="B11"/>
  <c r="C11" s="1"/>
  <c r="C13"/>
  <c r="B13" s="1"/>
  <c r="C12"/>
  <c r="B12" s="1"/>
  <c r="C8" l="1"/>
  <c r="C15" s="1"/>
  <c r="B15"/>
</calcChain>
</file>

<file path=xl/sharedStrings.xml><?xml version="1.0" encoding="utf-8"?>
<sst xmlns="http://schemas.openxmlformats.org/spreadsheetml/2006/main" count="31" uniqueCount="31">
  <si>
    <t>TOTAL</t>
  </si>
  <si>
    <t>Cost of Canning</t>
  </si>
  <si>
    <t>How much did the produce cost?</t>
  </si>
  <si>
    <t>What was the cost of the added ingredients (excluding sugar)?</t>
  </si>
  <si>
    <t>What was the cost of 5 lbs of sugar?</t>
  </si>
  <si>
    <t>What was the cost of your pressure canner? (cost will be divided over 17 year life expectancy)</t>
  </si>
  <si>
    <t>What was the cost of your boiling water canner? (cost will be divided over 15 year life expectancy)</t>
  </si>
  <si>
    <t>Produce Cost</t>
  </si>
  <si>
    <t>Added ingredient cost</t>
  </si>
  <si>
    <t>Water cost</t>
  </si>
  <si>
    <t>Equipment cost</t>
  </si>
  <si>
    <t>Pressure canner cost</t>
  </si>
  <si>
    <t>Water bath canner cost</t>
  </si>
  <si>
    <t>What was the cost of one canning lid?</t>
  </si>
  <si>
    <t>Annual Total</t>
  </si>
  <si>
    <t>How concentrated was your syrup (in lbs/qt)? Enter .0445 for light, .06 for medium, or .0812 for heavy.</t>
  </si>
  <si>
    <t>Added sugar cost</t>
  </si>
  <si>
    <t>How many quarts used this concentration of syrup?</t>
  </si>
  <si>
    <t>What was the cost of the added sugar? If unknown, skip to the next  three questions</t>
  </si>
  <si>
    <t>Cost per Quart</t>
  </si>
  <si>
    <r>
      <t>What was the cost per canning jar?</t>
    </r>
    <r>
      <rPr>
        <i/>
        <sz val="11"/>
        <color theme="1"/>
        <rFont val="Calibri"/>
        <family val="2"/>
        <scheme val="minor"/>
      </rPr>
      <t xml:space="preserve"> (cost will be split over 10 year life expectancy)</t>
    </r>
  </si>
  <si>
    <r>
      <t xml:space="preserve">What was the cost per screw band? </t>
    </r>
    <r>
      <rPr>
        <i/>
        <sz val="11"/>
        <color theme="1"/>
        <rFont val="Calibri"/>
        <family val="2"/>
        <scheme val="minor"/>
      </rPr>
      <t>(cost will be split over 10 year life expectancy)</t>
    </r>
  </si>
  <si>
    <r>
      <t xml:space="preserve">Energy Cost </t>
    </r>
    <r>
      <rPr>
        <i/>
        <sz val="11"/>
        <color theme="1"/>
        <rFont val="Calibri"/>
        <family val="2"/>
        <scheme val="minor"/>
      </rPr>
      <t>(an estimated 0.29 kwh is needed per quart)</t>
    </r>
  </si>
  <si>
    <r>
      <t xml:space="preserve">How much do you pay per kwh for electricity? </t>
    </r>
    <r>
      <rPr>
        <i/>
        <sz val="11"/>
        <color theme="1"/>
        <rFont val="Calibri"/>
        <family val="2"/>
        <scheme val="minor"/>
      </rPr>
      <t>(find this on your monthly energy bill)</t>
    </r>
  </si>
  <si>
    <t>Utah State University is an affirmative action/equal opportunity institution.</t>
  </si>
  <si>
    <t>DO NOT FILL IN:</t>
  </si>
  <si>
    <t>Fill in Data Below:</t>
  </si>
  <si>
    <t>How many gallons of water did you use for processing?</t>
  </si>
  <si>
    <t>How much do you pay per gallon of water?</t>
  </si>
  <si>
    <t>How many quarts of produce are you making? (See Table 2 at http://www.ext.colostate.edu/pubs/foodnut/08704.html to calculate processed quarts from raw produce)</t>
  </si>
  <si>
    <t>How to use this worksheet: Answer the questions in the column on the right side in order to find your estimated canning cost. The cost will automatically appear by category in the column on the left. For questions, please contact Jana Darrington at jana.darrington@usu.edu</t>
  </si>
</sst>
</file>

<file path=xl/styles.xml><?xml version="1.0" encoding="utf-8"?>
<styleSheet xmlns="http://schemas.openxmlformats.org/spreadsheetml/2006/main">
  <numFmts count="1">
    <numFmt numFmtId="44" formatCode="_(&quot;$&quot;* #,##0.00_);_(&quot;$&quot;* \(#,##0.00\);_(&quot;$&quot;* &quot;-&quot;??_);_(@_)"/>
  </numFmts>
  <fonts count="13">
    <font>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1"/>
      <color theme="1"/>
      <name val="Calibri"/>
      <family val="2"/>
      <scheme val="minor"/>
    </font>
    <font>
      <sz val="11"/>
      <color theme="1"/>
      <name val="Calibri"/>
      <family val="2"/>
      <scheme val="minor"/>
    </font>
    <font>
      <b/>
      <sz val="22"/>
      <color rgb="FF000000"/>
      <name val="Cambria"/>
      <family val="1"/>
      <scheme val="major"/>
    </font>
    <font>
      <b/>
      <sz val="22"/>
      <color theme="1"/>
      <name val="Cambria"/>
      <family val="1"/>
      <scheme val="major"/>
    </font>
    <font>
      <i/>
      <sz val="11"/>
      <color theme="1"/>
      <name val="Calibri"/>
      <family val="2"/>
      <scheme val="minor"/>
    </font>
    <font>
      <b/>
      <i/>
      <sz val="11"/>
      <color theme="1"/>
      <name val="Calibri"/>
      <family val="2"/>
      <scheme val="minor"/>
    </font>
    <font>
      <b/>
      <sz val="14"/>
      <color rgb="FF000000"/>
      <name val="Cambria"/>
      <family val="1"/>
      <scheme val="major"/>
    </font>
    <font>
      <sz val="14"/>
      <color theme="1"/>
      <name val="Calibri"/>
      <family val="2"/>
      <scheme val="minor"/>
    </font>
    <font>
      <sz val="11"/>
      <color rgb="FF000000"/>
      <name val="Cambria"/>
      <family val="1"/>
      <scheme val="maj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30">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1" fillId="0" borderId="0" xfId="0" applyFont="1" applyAlignment="1"/>
    <xf numFmtId="0" fontId="0"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4" fillId="0" borderId="3" xfId="0" applyFont="1" applyBorder="1" applyAlignment="1">
      <alignment wrapText="1"/>
    </xf>
    <xf numFmtId="0" fontId="8" fillId="2" borderId="3" xfId="0" applyFont="1" applyFill="1" applyBorder="1"/>
    <xf numFmtId="0" fontId="9" fillId="2" borderId="3" xfId="0" applyFont="1" applyFill="1" applyBorder="1" applyAlignment="1">
      <alignment horizontal="center" wrapText="1"/>
    </xf>
    <xf numFmtId="0" fontId="9" fillId="2" borderId="3" xfId="0" applyFont="1" applyFill="1" applyBorder="1" applyAlignment="1">
      <alignment wrapText="1"/>
    </xf>
    <xf numFmtId="44" fontId="8" fillId="2" borderId="3" xfId="1" applyFont="1" applyFill="1" applyBorder="1"/>
    <xf numFmtId="0" fontId="9" fillId="2" borderId="3" xfId="0" applyFont="1" applyFill="1" applyBorder="1" applyAlignment="1"/>
    <xf numFmtId="44" fontId="8" fillId="2" borderId="3" xfId="1" applyFont="1" applyFill="1" applyBorder="1" applyAlignment="1"/>
    <xf numFmtId="44" fontId="8" fillId="2" borderId="3" xfId="1" applyFont="1" applyFill="1" applyBorder="1" applyAlignment="1">
      <alignment wrapText="1"/>
    </xf>
    <xf numFmtId="44" fontId="8" fillId="2" borderId="3" xfId="1" quotePrefix="1" applyFont="1" applyFill="1" applyBorder="1"/>
    <xf numFmtId="0" fontId="8" fillId="2" borderId="3" xfId="0" applyFont="1" applyFill="1" applyBorder="1" applyAlignment="1">
      <alignment wrapText="1"/>
    </xf>
    <xf numFmtId="44" fontId="9" fillId="2" borderId="3" xfId="1" applyFont="1" applyFill="1" applyBorder="1" applyAlignment="1">
      <alignment wrapText="1"/>
    </xf>
    <xf numFmtId="44" fontId="9" fillId="2" borderId="3" xfId="1" applyFont="1" applyFill="1" applyBorder="1"/>
    <xf numFmtId="0" fontId="0" fillId="0" borderId="3" xfId="0" applyBorder="1" applyProtection="1">
      <protection locked="0"/>
    </xf>
    <xf numFmtId="44" fontId="0" fillId="0" borderId="3" xfId="1" applyFont="1" applyBorder="1" applyProtection="1">
      <protection locked="0"/>
    </xf>
    <xf numFmtId="0" fontId="6" fillId="0" borderId="3" xfId="0" applyFont="1" applyBorder="1" applyAlignment="1">
      <alignment horizontal="center" vertical="center"/>
    </xf>
    <xf numFmtId="0" fontId="7" fillId="0" borderId="3" xfId="0" applyFont="1" applyBorder="1" applyAlignment="1">
      <alignment horizontal="center" vertical="center"/>
    </xf>
    <xf numFmtId="0" fontId="0" fillId="0" borderId="0" xfId="0" applyAlignment="1"/>
    <xf numFmtId="0" fontId="0" fillId="0" borderId="0" xfId="0" applyAlignment="1">
      <alignment horizont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7" fillId="3" borderId="3" xfId="0" applyFont="1" applyFill="1" applyBorder="1" applyAlignment="1">
      <alignment horizontal="center" vertical="center"/>
    </xf>
    <xf numFmtId="0" fontId="12" fillId="0" borderId="2"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5</xdr:col>
      <xdr:colOff>519542</xdr:colOff>
      <xdr:row>27</xdr:row>
      <xdr:rowOff>28575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6019800"/>
          <a:ext cx="6186917" cy="11715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32"/>
  <sheetViews>
    <sheetView tabSelected="1" zoomScale="85" zoomScaleNormal="85" workbookViewId="0">
      <selection activeCell="F19" sqref="F19"/>
    </sheetView>
  </sheetViews>
  <sheetFormatPr defaultRowHeight="15"/>
  <cols>
    <col min="1" max="1" width="23" customWidth="1"/>
    <col min="2" max="2" width="8.140625" customWidth="1"/>
    <col min="3" max="3" width="9.5703125" bestFit="1" customWidth="1"/>
    <col min="4" max="4" width="3.85546875" customWidth="1"/>
    <col min="5" max="5" width="40.42578125" customWidth="1"/>
  </cols>
  <sheetData>
    <row r="1" spans="1:6" ht="27">
      <c r="A1" s="22" t="s">
        <v>1</v>
      </c>
      <c r="B1" s="23"/>
      <c r="C1" s="23"/>
      <c r="D1" s="23"/>
      <c r="E1" s="23"/>
      <c r="F1" s="23"/>
    </row>
    <row r="2" spans="1:6" ht="48.75" customHeight="1">
      <c r="A2" s="29" t="s">
        <v>30</v>
      </c>
      <c r="B2" s="29"/>
      <c r="C2" s="29"/>
      <c r="D2" s="29"/>
      <c r="E2" s="29"/>
      <c r="F2" s="29"/>
    </row>
    <row r="3" spans="1:6" ht="10.5" customHeight="1">
      <c r="A3" s="6"/>
      <c r="B3" s="7"/>
      <c r="C3" s="7"/>
      <c r="D3" s="7"/>
      <c r="E3" s="7"/>
      <c r="F3" s="7"/>
    </row>
    <row r="4" spans="1:6" ht="27">
      <c r="A4" s="26" t="s">
        <v>25</v>
      </c>
      <c r="B4" s="27"/>
      <c r="C4" s="27"/>
      <c r="D4" s="7"/>
      <c r="E4" s="28" t="s">
        <v>26</v>
      </c>
      <c r="F4" s="28"/>
    </row>
    <row r="5" spans="1:6" ht="75">
      <c r="A5" s="9"/>
      <c r="B5" s="10" t="s">
        <v>19</v>
      </c>
      <c r="C5" s="10" t="s">
        <v>14</v>
      </c>
      <c r="E5" s="8" t="s">
        <v>29</v>
      </c>
      <c r="F5" s="20">
        <v>50</v>
      </c>
    </row>
    <row r="6" spans="1:6" ht="45">
      <c r="A6" s="11" t="s">
        <v>22</v>
      </c>
      <c r="B6" s="12">
        <f>PRODUCT(F6,0.29)</f>
        <v>2.1749999999999999E-2</v>
      </c>
      <c r="C6" s="12">
        <f>PRODUCT(B6,F5)</f>
        <v>1.0874999999999999</v>
      </c>
      <c r="E6" s="8" t="s">
        <v>23</v>
      </c>
      <c r="F6" s="20">
        <v>7.4999999999999997E-2</v>
      </c>
    </row>
    <row r="7" spans="1:6">
      <c r="A7" s="13" t="s">
        <v>7</v>
      </c>
      <c r="B7" s="14">
        <f>(F7/F5)</f>
        <v>2</v>
      </c>
      <c r="C7" s="14">
        <f>PRODUCT(B7,F5)</f>
        <v>100</v>
      </c>
      <c r="D7" s="4"/>
      <c r="E7" s="8" t="s">
        <v>2</v>
      </c>
      <c r="F7" s="21">
        <v>100</v>
      </c>
    </row>
    <row r="8" spans="1:6" ht="30">
      <c r="A8" s="11" t="s">
        <v>8</v>
      </c>
      <c r="B8" s="12">
        <f>(F8/F5)</f>
        <v>0</v>
      </c>
      <c r="C8" s="15">
        <f>PRODUCT(B8,F5)</f>
        <v>0</v>
      </c>
      <c r="D8" s="3"/>
      <c r="E8" s="8" t="s">
        <v>3</v>
      </c>
      <c r="F8" s="21">
        <v>0</v>
      </c>
    </row>
    <row r="9" spans="1:6" ht="30">
      <c r="A9" s="11" t="s">
        <v>16</v>
      </c>
      <c r="B9" s="12">
        <f>(F9/F5)+(PRODUCT(F10/5,F11))</f>
        <v>0</v>
      </c>
      <c r="C9" s="15">
        <f>PRODUCT(B9,F12)</f>
        <v>0</v>
      </c>
      <c r="E9" s="8" t="s">
        <v>18</v>
      </c>
      <c r="F9" s="21">
        <v>0</v>
      </c>
    </row>
    <row r="10" spans="1:6">
      <c r="A10" s="11" t="s">
        <v>9</v>
      </c>
      <c r="B10" s="15">
        <f>(C10/F5)</f>
        <v>1.1999999999999999E-3</v>
      </c>
      <c r="C10" s="12">
        <f>PRODUCT(F13,F14)</f>
        <v>0.06</v>
      </c>
      <c r="E10" s="8" t="s">
        <v>4</v>
      </c>
      <c r="F10" s="21">
        <v>0</v>
      </c>
    </row>
    <row r="11" spans="1:6" ht="45">
      <c r="A11" s="13" t="s">
        <v>10</v>
      </c>
      <c r="B11" s="12">
        <f>SUM(F15,F16/10,F17/10)</f>
        <v>0.23499999999999999</v>
      </c>
      <c r="C11" s="16">
        <f>PRODUCT(B11,F5)</f>
        <v>11.75</v>
      </c>
      <c r="E11" s="8" t="s">
        <v>15</v>
      </c>
      <c r="F11" s="20">
        <v>0</v>
      </c>
    </row>
    <row r="12" spans="1:6" ht="30">
      <c r="A12" s="11" t="s">
        <v>11</v>
      </c>
      <c r="B12" s="12">
        <f>(C12/F5)</f>
        <v>0.29411764705882354</v>
      </c>
      <c r="C12" s="12">
        <f>(F18/17)</f>
        <v>14.705882352941176</v>
      </c>
      <c r="E12" s="8" t="s">
        <v>17</v>
      </c>
      <c r="F12" s="20">
        <v>0</v>
      </c>
    </row>
    <row r="13" spans="1:6" ht="30">
      <c r="A13" s="11" t="s">
        <v>12</v>
      </c>
      <c r="B13" s="12">
        <f>(C13/F5)</f>
        <v>0</v>
      </c>
      <c r="C13" s="12">
        <f>(F19/15)</f>
        <v>0</v>
      </c>
      <c r="E13" s="8" t="s">
        <v>27</v>
      </c>
      <c r="F13" s="20">
        <v>3</v>
      </c>
    </row>
    <row r="14" spans="1:6">
      <c r="A14" s="17"/>
      <c r="B14" s="12"/>
      <c r="C14" s="12"/>
      <c r="E14" s="8" t="s">
        <v>28</v>
      </c>
      <c r="F14" s="21">
        <v>0.02</v>
      </c>
    </row>
    <row r="15" spans="1:6">
      <c r="A15" s="11" t="s">
        <v>0</v>
      </c>
      <c r="B15" s="18">
        <f>SUM(B6:B13)</f>
        <v>2.5520676470588231</v>
      </c>
      <c r="C15" s="19">
        <f>SUM(C6:C13)</f>
        <v>127.60338235294118</v>
      </c>
      <c r="E15" s="8" t="s">
        <v>13</v>
      </c>
      <c r="F15" s="21">
        <v>0.15</v>
      </c>
    </row>
    <row r="16" spans="1:6" ht="30">
      <c r="A16" s="5"/>
      <c r="B16" s="5"/>
      <c r="C16" s="5"/>
      <c r="E16" s="8" t="s">
        <v>20</v>
      </c>
      <c r="F16" s="21">
        <v>0.75</v>
      </c>
    </row>
    <row r="17" spans="1:6" ht="30">
      <c r="A17" s="1"/>
      <c r="E17" s="8" t="s">
        <v>21</v>
      </c>
      <c r="F17" s="21">
        <v>0.1</v>
      </c>
    </row>
    <row r="18" spans="1:6" ht="45">
      <c r="E18" s="8" t="s">
        <v>5</v>
      </c>
      <c r="F18" s="21">
        <v>250</v>
      </c>
    </row>
    <row r="19" spans="1:6" ht="45">
      <c r="A19" s="2"/>
      <c r="E19" s="8" t="s">
        <v>6</v>
      </c>
      <c r="F19" s="21">
        <v>0</v>
      </c>
    </row>
    <row r="22" spans="1:6">
      <c r="A22" s="24"/>
      <c r="B22" s="24"/>
      <c r="C22" s="24"/>
      <c r="D22" s="24"/>
      <c r="E22" s="24"/>
      <c r="F22" s="24"/>
    </row>
    <row r="30" spans="1:6">
      <c r="A30" s="25" t="s">
        <v>24</v>
      </c>
      <c r="B30" s="25"/>
      <c r="C30" s="25"/>
      <c r="D30" s="25"/>
      <c r="E30" s="25"/>
      <c r="F30" s="25"/>
    </row>
    <row r="31" spans="1:6">
      <c r="A31" s="24"/>
      <c r="B31" s="24"/>
      <c r="C31" s="24"/>
      <c r="D31" s="24"/>
      <c r="E31" s="24"/>
      <c r="F31" s="24"/>
    </row>
    <row r="32" spans="1:6">
      <c r="A32" s="24"/>
      <c r="B32" s="24"/>
      <c r="C32" s="24"/>
      <c r="D32" s="24"/>
      <c r="E32" s="24"/>
      <c r="F32" s="24"/>
    </row>
  </sheetData>
  <sheetProtection sheet="1" objects="1" scenarios="1"/>
  <mergeCells count="8">
    <mergeCell ref="A1:F1"/>
    <mergeCell ref="A22:F22"/>
    <mergeCell ref="A30:F30"/>
    <mergeCell ref="A31:F31"/>
    <mergeCell ref="A32:F32"/>
    <mergeCell ref="A4:C4"/>
    <mergeCell ref="E4:F4"/>
    <mergeCell ref="A2:F2"/>
  </mergeCells>
  <pageMargins left="0.7" right="0.7" top="0.75" bottom="0.75" header="0.3" footer="0.3"/>
  <pageSetup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Canning Cost</vt:lpstr>
    </vt:vector>
  </TitlesOfParts>
  <Company>UCG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dc:creator>
  <cp:lastModifiedBy>extension</cp:lastModifiedBy>
  <cp:lastPrinted>2011-03-28T13:59:20Z</cp:lastPrinted>
  <dcterms:created xsi:type="dcterms:W3CDTF">2011-01-13T22:14:50Z</dcterms:created>
  <dcterms:modified xsi:type="dcterms:W3CDTF">2011-06-06T16:11:45Z</dcterms:modified>
</cp:coreProperties>
</file>