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G:\4H Files\2019\"/>
    </mc:Choice>
  </mc:AlternateContent>
  <xr:revisionPtr revIDLastSave="0" documentId="13_ncr:1_{4072C4F4-B3ED-4FA4-A35F-46D1BCEA3AAA}" xr6:coauthVersionLast="43" xr6:coauthVersionMax="43" xr10:uidLastSave="{00000000-0000-0000-0000-000000000000}"/>
  <bookViews>
    <workbookView xWindow="-120" yWindow="-120" windowWidth="20730" windowHeight="11160" tabRatio="938" activeTab="1" xr2:uid="{00000000-000D-0000-FFFF-FFFF00000000}"/>
  </bookViews>
  <sheets>
    <sheet name="Weanlings" sheetId="16" r:id="rId1"/>
    <sheet name="Yearlings" sheetId="17" r:id="rId2"/>
    <sheet name="2Handed Ground" sheetId="18" r:id="rId3"/>
    <sheet name="2H JR" sheetId="6" r:id="rId4"/>
    <sheet name="2H INT" sheetId="4" r:id="rId5"/>
    <sheet name="2H SR" sheetId="5" r:id="rId6"/>
    <sheet name="2H Jr State" sheetId="15" r:id="rId7"/>
    <sheet name="2H Int State" sheetId="14" r:id="rId8"/>
    <sheet name="2H Sr State" sheetId="13" r:id="rId9"/>
    <sheet name="Jr Novice" sheetId="1" r:id="rId10"/>
    <sheet name="Sr Novice" sheetId="2" r:id="rId11"/>
    <sheet name="JR" sheetId="9" r:id="rId12"/>
    <sheet name="INT" sheetId="8" r:id="rId13"/>
    <sheet name="SR" sheetId="7" r:id="rId14"/>
    <sheet name="Jr State" sheetId="12" r:id="rId15"/>
    <sheet name="Int State" sheetId="11" r:id="rId16"/>
    <sheet name="Sr State" sheetId="10" r:id="rId17"/>
  </sheets>
  <externalReferences>
    <externalReference r:id="rId18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11" i="2" l="1"/>
  <c r="AK11" i="2" s="1"/>
  <c r="AI11" i="2"/>
  <c r="AF11" i="2"/>
  <c r="AE11" i="2"/>
  <c r="AD11" i="2"/>
  <c r="Z11" i="2"/>
  <c r="Y11" i="2"/>
  <c r="U11" i="2"/>
  <c r="V11" i="2" s="1"/>
  <c r="Q11" i="2"/>
  <c r="R11" i="2" s="1"/>
  <c r="M11" i="2"/>
  <c r="N11" i="2" s="1"/>
  <c r="I11" i="2"/>
  <c r="J11" i="2" s="1"/>
  <c r="H11" i="2"/>
  <c r="E11" i="2"/>
  <c r="D11" i="2"/>
  <c r="C11" i="2"/>
  <c r="A11" i="2"/>
  <c r="AJ10" i="2"/>
  <c r="AI10" i="2"/>
  <c r="AE10" i="2"/>
  <c r="AD10" i="2"/>
  <c r="Z10" i="2"/>
  <c r="AA10" i="2" s="1"/>
  <c r="Y10" i="2"/>
  <c r="V10" i="2"/>
  <c r="U10" i="2"/>
  <c r="R10" i="2"/>
  <c r="Q10" i="2"/>
  <c r="N10" i="2"/>
  <c r="AP10" i="2" s="1"/>
  <c r="M10" i="2"/>
  <c r="I10" i="2"/>
  <c r="H10" i="2"/>
  <c r="E10" i="2"/>
  <c r="D10" i="2"/>
  <c r="C10" i="2"/>
  <c r="A10" i="2"/>
  <c r="AJ9" i="2"/>
  <c r="AK9" i="2" s="1"/>
  <c r="AI9" i="2"/>
  <c r="AE9" i="2"/>
  <c r="AD9" i="2"/>
  <c r="AF9" i="2" s="1"/>
  <c r="Z9" i="2"/>
  <c r="Y9" i="2"/>
  <c r="U9" i="2"/>
  <c r="V9" i="2" s="1"/>
  <c r="Q9" i="2"/>
  <c r="R9" i="2" s="1"/>
  <c r="M9" i="2"/>
  <c r="N9" i="2" s="1"/>
  <c r="AP9" i="2" s="1"/>
  <c r="I9" i="2"/>
  <c r="J9" i="2" s="1"/>
  <c r="H9" i="2"/>
  <c r="E9" i="2"/>
  <c r="D9" i="2"/>
  <c r="C9" i="2"/>
  <c r="A9" i="2"/>
  <c r="AJ8" i="2"/>
  <c r="AI8" i="2"/>
  <c r="AE8" i="2"/>
  <c r="AD8" i="2"/>
  <c r="Z8" i="2"/>
  <c r="AA8" i="2" s="1"/>
  <c r="Y8" i="2"/>
  <c r="U8" i="2"/>
  <c r="V8" i="2" s="1"/>
  <c r="R8" i="2"/>
  <c r="Q8" i="2"/>
  <c r="M8" i="2"/>
  <c r="N8" i="2" s="1"/>
  <c r="I8" i="2"/>
  <c r="H8" i="2"/>
  <c r="E8" i="2"/>
  <c r="D8" i="2"/>
  <c r="C8" i="2"/>
  <c r="A8" i="2"/>
  <c r="AJ7" i="2"/>
  <c r="AK7" i="2" s="1"/>
  <c r="AI7" i="2"/>
  <c r="AE7" i="2"/>
  <c r="AD7" i="2"/>
  <c r="Z7" i="2"/>
  <c r="Y7" i="2"/>
  <c r="AA7" i="2" s="1"/>
  <c r="U7" i="2"/>
  <c r="V7" i="2" s="1"/>
  <c r="Q7" i="2"/>
  <c r="R7" i="2" s="1"/>
  <c r="M7" i="2"/>
  <c r="N7" i="2" s="1"/>
  <c r="AP7" i="2" s="1"/>
  <c r="I7" i="2"/>
  <c r="J7" i="2" s="1"/>
  <c r="H7" i="2"/>
  <c r="E7" i="2"/>
  <c r="D7" i="2"/>
  <c r="C7" i="2"/>
  <c r="A7" i="2"/>
  <c r="AJ6" i="2"/>
  <c r="AI6" i="2"/>
  <c r="AK6" i="2" s="1"/>
  <c r="AE6" i="2"/>
  <c r="AF6" i="2" s="1"/>
  <c r="AD6" i="2"/>
  <c r="Z6" i="2"/>
  <c r="AA6" i="2" s="1"/>
  <c r="Y6" i="2"/>
  <c r="U6" i="2"/>
  <c r="V6" i="2" s="1"/>
  <c r="Q6" i="2"/>
  <c r="R6" i="2" s="1"/>
  <c r="M6" i="2"/>
  <c r="N6" i="2" s="1"/>
  <c r="AP6" i="2" s="1"/>
  <c r="I6" i="2"/>
  <c r="J6" i="2" s="1"/>
  <c r="H6" i="2"/>
  <c r="E6" i="2"/>
  <c r="D6" i="2"/>
  <c r="C6" i="2"/>
  <c r="A6" i="2"/>
  <c r="AJ5" i="2"/>
  <c r="AK5" i="2" s="1"/>
  <c r="AI5" i="2"/>
  <c r="AE5" i="2"/>
  <c r="AD5" i="2"/>
  <c r="Z5" i="2"/>
  <c r="Y5" i="2"/>
  <c r="U5" i="2"/>
  <c r="V5" i="2" s="1"/>
  <c r="Q5" i="2"/>
  <c r="R5" i="2" s="1"/>
  <c r="M5" i="2"/>
  <c r="N5" i="2" s="1"/>
  <c r="AP5" i="2" s="1"/>
  <c r="I5" i="2"/>
  <c r="J5" i="2" s="1"/>
  <c r="E5" i="2"/>
  <c r="D5" i="2"/>
  <c r="C5" i="2"/>
  <c r="A5" i="2"/>
  <c r="AP8" i="2" l="1"/>
  <c r="AP11" i="2"/>
  <c r="AF8" i="2"/>
  <c r="J10" i="2"/>
  <c r="AA11" i="2"/>
  <c r="AR11" i="2" s="1"/>
  <c r="AA5" i="2"/>
  <c r="AM10" i="2"/>
  <c r="AN10" i="2" s="1"/>
  <c r="AM8" i="2"/>
  <c r="AN8" i="2" s="1"/>
  <c r="AQ10" i="2"/>
  <c r="AM6" i="2"/>
  <c r="AM5" i="2"/>
  <c r="AN5" i="2" s="1"/>
  <c r="AM7" i="2"/>
  <c r="AN6" i="2" s="1"/>
  <c r="J8" i="2"/>
  <c r="AM9" i="2"/>
  <c r="AF10" i="2"/>
  <c r="AM11" i="2"/>
  <c r="AN11" i="2" s="1"/>
  <c r="AQ7" i="2"/>
  <c r="AQ9" i="2"/>
  <c r="AQ8" i="2"/>
  <c r="AO11" i="2"/>
  <c r="AO9" i="2"/>
  <c r="AQ5" i="2"/>
  <c r="AQ6" i="2"/>
  <c r="AO6" i="2"/>
  <c r="AR6" i="2"/>
  <c r="AQ11" i="2"/>
  <c r="AF5" i="2"/>
  <c r="AR5" i="2" s="1"/>
  <c r="AF7" i="2"/>
  <c r="AO7" i="2" s="1"/>
  <c r="AK8" i="2"/>
  <c r="AO8" i="2" s="1"/>
  <c r="AA9" i="2"/>
  <c r="AR9" i="2" s="1"/>
  <c r="AK10" i="2"/>
  <c r="AR8" i="2" l="1"/>
  <c r="AO10" i="2"/>
  <c r="AN7" i="2"/>
  <c r="AN9" i="2"/>
  <c r="AO5" i="2"/>
  <c r="AR7" i="2"/>
  <c r="AU6" i="2"/>
  <c r="AR10" i="2"/>
  <c r="AS9" i="2" l="1"/>
  <c r="AU5" i="2"/>
  <c r="AU11" i="2"/>
  <c r="AS5" i="2"/>
  <c r="AU10" i="2"/>
  <c r="AS8" i="2"/>
  <c r="AS11" i="2"/>
  <c r="AS6" i="2"/>
  <c r="AS10" i="2"/>
  <c r="AU8" i="2"/>
  <c r="AU9" i="2"/>
  <c r="AU7" i="2"/>
</calcChain>
</file>

<file path=xl/sharedStrings.xml><?xml version="1.0" encoding="utf-8"?>
<sst xmlns="http://schemas.openxmlformats.org/spreadsheetml/2006/main" count="1960" uniqueCount="236">
  <si>
    <t>All Around</t>
  </si>
  <si>
    <t>Judged</t>
  </si>
  <si>
    <t>Speed</t>
  </si>
  <si>
    <t>Name</t>
  </si>
  <si>
    <t xml:space="preserve">Club </t>
  </si>
  <si>
    <t>Test</t>
  </si>
  <si>
    <t>Halter</t>
  </si>
  <si>
    <t>Total</t>
  </si>
  <si>
    <t>Show</t>
  </si>
  <si>
    <t>M #</t>
  </si>
  <si>
    <t>Show #</t>
  </si>
  <si>
    <t>First</t>
  </si>
  <si>
    <t>Last</t>
  </si>
  <si>
    <t>Rank</t>
  </si>
  <si>
    <t>Points</t>
  </si>
  <si>
    <t>Place</t>
  </si>
  <si>
    <t>Time</t>
  </si>
  <si>
    <t>Show Points</t>
  </si>
  <si>
    <t>b</t>
  </si>
  <si>
    <t>r</t>
  </si>
  <si>
    <t>w</t>
  </si>
  <si>
    <t>-</t>
  </si>
  <si>
    <t>Desperados</t>
  </si>
  <si>
    <t>Young</t>
  </si>
  <si>
    <t>Chaparral Riders</t>
  </si>
  <si>
    <t>Corner Canyon Riders</t>
  </si>
  <si>
    <t>Hot Hooves</t>
  </si>
  <si>
    <t>Renegades</t>
  </si>
  <si>
    <t>Smith</t>
  </si>
  <si>
    <t>Broncos</t>
  </si>
  <si>
    <t>Jaylee</t>
  </si>
  <si>
    <t>Kirton</t>
  </si>
  <si>
    <t>Warnick</t>
  </si>
  <si>
    <t>Master</t>
  </si>
  <si>
    <t>Individual</t>
  </si>
  <si>
    <t>#</t>
  </si>
  <si>
    <t>Club</t>
  </si>
  <si>
    <t>June</t>
  </si>
  <si>
    <t>July</t>
  </si>
  <si>
    <t>August</t>
  </si>
  <si>
    <t>Score</t>
  </si>
  <si>
    <t>Hunter</t>
  </si>
  <si>
    <t>Rylee</t>
  </si>
  <si>
    <t>Malia</t>
  </si>
  <si>
    <t>Lanie</t>
  </si>
  <si>
    <t>York</t>
  </si>
  <si>
    <t>Workman</t>
  </si>
  <si>
    <t>Annalise</t>
  </si>
  <si>
    <t>Payton</t>
  </si>
  <si>
    <t>High</t>
  </si>
  <si>
    <t>SALT LAKE COUNTY 4-H HORSE SHOW</t>
  </si>
  <si>
    <t>Horsemanship</t>
  </si>
  <si>
    <t>Poles</t>
  </si>
  <si>
    <t>Barrels</t>
  </si>
  <si>
    <t>Sc</t>
  </si>
  <si>
    <t>Rib</t>
  </si>
  <si>
    <t>dq</t>
  </si>
  <si>
    <t>Jenika</t>
  </si>
  <si>
    <t>Sarah</t>
  </si>
  <si>
    <t>Pugh</t>
  </si>
  <si>
    <t>Bluffdale Shadow Riders</t>
  </si>
  <si>
    <t>Raegann</t>
  </si>
  <si>
    <t>Crookston</t>
  </si>
  <si>
    <t>Mountain Spirit Riders</t>
  </si>
  <si>
    <t>Garrett</t>
  </si>
  <si>
    <t>Woolley</t>
  </si>
  <si>
    <t>Cora</t>
  </si>
  <si>
    <t>Butler</t>
  </si>
  <si>
    <t>Alison</t>
  </si>
  <si>
    <t>Tia</t>
  </si>
  <si>
    <t>Maile</t>
  </si>
  <si>
    <t>Kapele</t>
  </si>
  <si>
    <t>Rhinestone Riders</t>
  </si>
  <si>
    <t>Emily</t>
  </si>
  <si>
    <t>Reading</t>
  </si>
  <si>
    <t>Outlaw Trail Riders</t>
  </si>
  <si>
    <t>Voneal</t>
  </si>
  <si>
    <t>Packer</t>
  </si>
  <si>
    <t>Hayley</t>
  </si>
  <si>
    <t>Steggell</t>
  </si>
  <si>
    <t>Leslie</t>
  </si>
  <si>
    <t>Bennion</t>
  </si>
  <si>
    <t>Cierra</t>
  </si>
  <si>
    <t>Whitlock</t>
  </si>
  <si>
    <t>Shaylee</t>
  </si>
  <si>
    <t>Kennick</t>
  </si>
  <si>
    <t>Madelyn</t>
  </si>
  <si>
    <t>Mundy</t>
  </si>
  <si>
    <t>Zoe</t>
  </si>
  <si>
    <t>Olson</t>
  </si>
  <si>
    <t>Hailey</t>
  </si>
  <si>
    <t>Mezenen</t>
  </si>
  <si>
    <t>Connor</t>
  </si>
  <si>
    <t>Emma</t>
  </si>
  <si>
    <t>Stowe</t>
  </si>
  <si>
    <t>Nageli</t>
  </si>
  <si>
    <t>Piper</t>
  </si>
  <si>
    <t>Maxwell</t>
  </si>
  <si>
    <t>Aspen</t>
  </si>
  <si>
    <t>Ercanbrack</t>
  </si>
  <si>
    <t>Darwin</t>
  </si>
  <si>
    <t>Buhler</t>
  </si>
  <si>
    <t>Allison</t>
  </si>
  <si>
    <t>Bush</t>
  </si>
  <si>
    <t>Will</t>
  </si>
  <si>
    <t>Jewkes</t>
  </si>
  <si>
    <t>Rowan</t>
  </si>
  <si>
    <t>Khadra</t>
  </si>
  <si>
    <t>Ketcham</t>
  </si>
  <si>
    <t>Olivia</t>
  </si>
  <si>
    <t>Green</t>
  </si>
  <si>
    <t>Savanna</t>
  </si>
  <si>
    <t>Drury</t>
  </si>
  <si>
    <t>Rylie</t>
  </si>
  <si>
    <t>Whatcott</t>
  </si>
  <si>
    <t>JUNIOR</t>
  </si>
  <si>
    <t>Brylie</t>
  </si>
  <si>
    <t>Sirrine</t>
  </si>
  <si>
    <t>Macee</t>
  </si>
  <si>
    <t>Hartvigson</t>
  </si>
  <si>
    <t>Bahr</t>
  </si>
  <si>
    <t>Tiffany</t>
  </si>
  <si>
    <t>Herrera</t>
  </si>
  <si>
    <t>Kelson</t>
  </si>
  <si>
    <t>Farnsworth</t>
  </si>
  <si>
    <t>Mary</t>
  </si>
  <si>
    <t>Makenna</t>
  </si>
  <si>
    <t>Adaline</t>
  </si>
  <si>
    <t>Brynlee</t>
  </si>
  <si>
    <t>Heap</t>
  </si>
  <si>
    <t>Aurora</t>
  </si>
  <si>
    <t>PRELIMINARY JUNIOR SHOW TOTALS</t>
  </si>
  <si>
    <t>Stump</t>
  </si>
  <si>
    <t>Shelby</t>
  </si>
  <si>
    <t>Riley</t>
  </si>
  <si>
    <t>Learned</t>
  </si>
  <si>
    <t>Anya</t>
  </si>
  <si>
    <t>Sarygin</t>
  </si>
  <si>
    <t>Kolt</t>
  </si>
  <si>
    <t>Moss</t>
  </si>
  <si>
    <t>Gracee</t>
  </si>
  <si>
    <t>Leah</t>
  </si>
  <si>
    <t>Brundage</t>
  </si>
  <si>
    <t>Losee</t>
  </si>
  <si>
    <t>Andrew</t>
  </si>
  <si>
    <t>Carter</t>
  </si>
  <si>
    <t>Raegan</t>
  </si>
  <si>
    <t>Wilson</t>
  </si>
  <si>
    <t>Serenity</t>
  </si>
  <si>
    <t>Yearlings</t>
  </si>
  <si>
    <t>SALT LAKE COUNTY 4-H HORSE COUNCIL</t>
  </si>
  <si>
    <t>Age Group</t>
  </si>
  <si>
    <t>Ribbon</t>
  </si>
  <si>
    <t>Intermediate</t>
  </si>
  <si>
    <t>Junior</t>
  </si>
  <si>
    <t>Marin</t>
  </si>
  <si>
    <t>Johnson</t>
  </si>
  <si>
    <t>Ground</t>
  </si>
  <si>
    <t>2 Handed Junior</t>
  </si>
  <si>
    <t>Pleasure</t>
  </si>
  <si>
    <t>Equitation</t>
  </si>
  <si>
    <t>Trail</t>
  </si>
  <si>
    <t>2 Handed Senior</t>
  </si>
  <si>
    <t>Amelia</t>
  </si>
  <si>
    <t>Hopkins</t>
  </si>
  <si>
    <t>Senior 2 Handed Show Totals</t>
  </si>
  <si>
    <t>Senior</t>
  </si>
  <si>
    <t>COUNTY FAIR 2019</t>
  </si>
  <si>
    <t>`</t>
  </si>
  <si>
    <t>Bull Legged Buckeroos</t>
  </si>
  <si>
    <t>2 Handed Junior Show Totals</t>
  </si>
  <si>
    <t>1st</t>
  </si>
  <si>
    <t>2nd</t>
  </si>
  <si>
    <t>3rd</t>
  </si>
  <si>
    <t>May</t>
  </si>
  <si>
    <t>2 Handed Intermediate</t>
  </si>
  <si>
    <t>McDonald</t>
  </si>
  <si>
    <t>2 Handed Intermediate Show Totals</t>
  </si>
  <si>
    <t>Boots &amp; Buckles</t>
  </si>
  <si>
    <t>McCurdy</t>
  </si>
  <si>
    <t>Janey</t>
  </si>
  <si>
    <t>Gustaveson</t>
  </si>
  <si>
    <t>Junior Novice</t>
  </si>
  <si>
    <t>Ranch Riding</t>
  </si>
  <si>
    <t>Keyhole</t>
  </si>
  <si>
    <t>Alexis</t>
  </si>
  <si>
    <t>Strickland</t>
  </si>
  <si>
    <t>AJ’S Horse Lovers</t>
  </si>
  <si>
    <t>Ivi</t>
  </si>
  <si>
    <t>Carman</t>
  </si>
  <si>
    <t>Ellie</t>
  </si>
  <si>
    <t>Evensen</t>
  </si>
  <si>
    <t>Lydia</t>
  </si>
  <si>
    <t>Whitmer</t>
  </si>
  <si>
    <t>LeFevre</t>
  </si>
  <si>
    <t>Silverados</t>
  </si>
  <si>
    <t>Isabel</t>
  </si>
  <si>
    <t>Sommer</t>
  </si>
  <si>
    <t>Senior Novice</t>
  </si>
  <si>
    <t>Mckaylee</t>
  </si>
  <si>
    <t>Abplanalp</t>
  </si>
  <si>
    <t>ShayLynn Marie</t>
  </si>
  <si>
    <t>Oxley</t>
  </si>
  <si>
    <t>Lily</t>
  </si>
  <si>
    <t>Brooklyn</t>
  </si>
  <si>
    <t>Avery</t>
  </si>
  <si>
    <t>Fletcher</t>
  </si>
  <si>
    <t>Brenda</t>
  </si>
  <si>
    <t>Zorn</t>
  </si>
  <si>
    <t>Klenk</t>
  </si>
  <si>
    <t>Outlaw trailer riders</t>
  </si>
  <si>
    <t>Iacono</t>
  </si>
  <si>
    <t>Reese</t>
  </si>
  <si>
    <t>McCown</t>
  </si>
  <si>
    <t>Mollee</t>
  </si>
  <si>
    <t>Dubois</t>
  </si>
  <si>
    <t>Kassidy</t>
  </si>
  <si>
    <t>Vail</t>
  </si>
  <si>
    <t>London</t>
  </si>
  <si>
    <t>Roberts</t>
  </si>
  <si>
    <t>PRELIMINARY INTERMEDIATE SHOW TOTALS</t>
  </si>
  <si>
    <t>Allen</t>
  </si>
  <si>
    <t>Chloe</t>
  </si>
  <si>
    <t>Grennon</t>
  </si>
  <si>
    <t>Thunder Riders</t>
  </si>
  <si>
    <t>Bethany</t>
  </si>
  <si>
    <t>Hunsaker</t>
  </si>
  <si>
    <t>Daixa</t>
  </si>
  <si>
    <t>Hudson</t>
  </si>
  <si>
    <t>Gwen</t>
  </si>
  <si>
    <t>Phoebe Matilda</t>
  </si>
  <si>
    <t>White</t>
  </si>
  <si>
    <t>Alissa</t>
  </si>
  <si>
    <t>Neil</t>
  </si>
  <si>
    <t>PRELIMINARY SENIOR SHOW TOTALS</t>
  </si>
  <si>
    <t>Larkin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</si>
</sst>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2" xfId="0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2" borderId="6" xfId="0" applyFill="1" applyBorder="1"/>
    <xf numFmtId="0" fontId="0" fillId="6" borderId="7" xfId="0" applyFill="1" applyBorder="1"/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2" borderId="6" xfId="0" applyFont="1" applyFill="1" applyBorder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1" fillId="0" borderId="1" xfId="0" applyFont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3" borderId="37" xfId="0" applyFont="1" applyFill="1" applyBorder="1" applyAlignment="1" applyProtection="1">
      <alignment horizontal="center"/>
      <protection locked="0"/>
    </xf>
    <xf numFmtId="0" fontId="1" fillId="3" borderId="38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" fillId="3" borderId="40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5" fillId="0" borderId="44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2" borderId="3" xfId="0" applyFill="1" applyBorder="1"/>
    <xf numFmtId="0" fontId="0" fillId="6" borderId="1" xfId="0" applyFill="1" applyBorder="1"/>
    <xf numFmtId="0" fontId="0" fillId="6" borderId="4" xfId="0" applyFill="1" applyBorder="1"/>
    <xf numFmtId="0" fontId="1" fillId="0" borderId="0" xfId="0" applyFont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7" xfId="0" applyFont="1" applyFill="1" applyBorder="1"/>
    <xf numFmtId="0" fontId="5" fillId="4" borderId="38" xfId="0" applyFont="1" applyFill="1" applyBorder="1"/>
    <xf numFmtId="0" fontId="5" fillId="5" borderId="39" xfId="0" applyFont="1" applyFill="1" applyBorder="1"/>
    <xf numFmtId="0" fontId="5" fillId="4" borderId="40" xfId="0" applyFont="1" applyFill="1" applyBorder="1"/>
    <xf numFmtId="0" fontId="5" fillId="0" borderId="0" xfId="0" applyFont="1"/>
    <xf numFmtId="0" fontId="5" fillId="5" borderId="45" xfId="0" applyFont="1" applyFill="1" applyBorder="1"/>
    <xf numFmtId="0" fontId="5" fillId="4" borderId="45" xfId="0" applyFont="1" applyFill="1" applyBorder="1"/>
    <xf numFmtId="0" fontId="5" fillId="5" borderId="38" xfId="0" applyFont="1" applyFill="1" applyBorder="1"/>
    <xf numFmtId="0" fontId="1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5" fillId="4" borderId="3" xfId="0" applyFont="1" applyFill="1" applyBorder="1"/>
    <xf numFmtId="0" fontId="5" fillId="4" borderId="1" xfId="0" applyFont="1" applyFill="1" applyBorder="1"/>
    <xf numFmtId="0" fontId="5" fillId="4" borderId="4" xfId="0" applyFont="1" applyFill="1" applyBorder="1"/>
    <xf numFmtId="0" fontId="5" fillId="4" borderId="44" xfId="0" applyFont="1" applyFill="1" applyBorder="1"/>
    <xf numFmtId="0" fontId="5" fillId="5" borderId="41" xfId="0" applyFont="1" applyFill="1" applyBorder="1"/>
    <xf numFmtId="0" fontId="5" fillId="4" borderId="42" xfId="0" applyFont="1" applyFill="1" applyBorder="1"/>
    <xf numFmtId="0" fontId="5" fillId="0" borderId="44" xfId="0" applyFont="1" applyBorder="1"/>
    <xf numFmtId="0" fontId="6" fillId="3" borderId="0" xfId="0" applyFont="1" applyFill="1" applyAlignment="1">
      <alignment horizontal="center"/>
    </xf>
    <xf numFmtId="1" fontId="7" fillId="0" borderId="3" xfId="0" applyNumberFormat="1" applyFont="1" applyBorder="1"/>
    <xf numFmtId="1" fontId="7" fillId="0" borderId="1" xfId="0" applyNumberFormat="1" applyFont="1" applyBorder="1"/>
    <xf numFmtId="1" fontId="7" fillId="0" borderId="4" xfId="0" applyNumberFormat="1" applyFont="1" applyBorder="1"/>
    <xf numFmtId="0" fontId="5" fillId="5" borderId="40" xfId="0" applyFont="1" applyFill="1" applyBorder="1"/>
    <xf numFmtId="0" fontId="5" fillId="0" borderId="38" xfId="0" applyFont="1" applyBorder="1"/>
    <xf numFmtId="0" fontId="0" fillId="6" borderId="0" xfId="0" applyFill="1"/>
    <xf numFmtId="0" fontId="7" fillId="0" borderId="6" xfId="0" applyFont="1" applyBorder="1"/>
    <xf numFmtId="1" fontId="7" fillId="0" borderId="6" xfId="0" applyNumberFormat="1" applyFont="1" applyBorder="1"/>
    <xf numFmtId="1" fontId="7" fillId="0" borderId="0" xfId="0" applyNumberFormat="1" applyFont="1"/>
    <xf numFmtId="1" fontId="7" fillId="0" borderId="7" xfId="0" applyNumberFormat="1" applyFont="1" applyBorder="1"/>
    <xf numFmtId="0" fontId="5" fillId="4" borderId="27" xfId="0" applyFont="1" applyFill="1" applyBorder="1"/>
    <xf numFmtId="0" fontId="5" fillId="5" borderId="34" xfId="0" applyFont="1" applyFill="1" applyBorder="1"/>
    <xf numFmtId="0" fontId="5" fillId="4" borderId="35" xfId="0" applyFont="1" applyFill="1" applyBorder="1"/>
    <xf numFmtId="0" fontId="5" fillId="0" borderId="32" xfId="0" applyFont="1" applyBorder="1" applyProtection="1">
      <protection locked="0"/>
    </xf>
    <xf numFmtId="0" fontId="5" fillId="5" borderId="35" xfId="0" applyFont="1" applyFill="1" applyBorder="1"/>
    <xf numFmtId="0" fontId="5" fillId="4" borderId="33" xfId="0" applyFont="1" applyFill="1" applyBorder="1"/>
    <xf numFmtId="0" fontId="5" fillId="5" borderId="33" xfId="0" applyFont="1" applyFill="1" applyBorder="1"/>
    <xf numFmtId="0" fontId="5" fillId="4" borderId="31" xfId="0" applyFont="1" applyFill="1" applyBorder="1"/>
    <xf numFmtId="0" fontId="5" fillId="0" borderId="19" xfId="0" applyFont="1" applyBorder="1"/>
    <xf numFmtId="0" fontId="5" fillId="5" borderId="23" xfId="0" applyFont="1" applyFill="1" applyBorder="1"/>
    <xf numFmtId="0" fontId="5" fillId="5" borderId="21" xfId="0" applyFont="1" applyFill="1" applyBorder="1"/>
    <xf numFmtId="0" fontId="5" fillId="4" borderId="23" xfId="0" applyFont="1" applyFill="1" applyBorder="1"/>
    <xf numFmtId="0" fontId="5" fillId="5" borderId="20" xfId="0" applyFont="1" applyFill="1" applyBorder="1"/>
    <xf numFmtId="0" fontId="5" fillId="4" borderId="21" xfId="0" applyFont="1" applyFill="1" applyBorder="1"/>
    <xf numFmtId="0" fontId="5" fillId="4" borderId="22" xfId="0" applyFont="1" applyFill="1" applyBorder="1"/>
    <xf numFmtId="0" fontId="5" fillId="4" borderId="36" xfId="0" applyFont="1" applyFill="1" applyBorder="1"/>
    <xf numFmtId="0" fontId="5" fillId="5" borderId="28" xfId="0" applyFont="1" applyFill="1" applyBorder="1"/>
    <xf numFmtId="0" fontId="5" fillId="4" borderId="29" xfId="0" applyFont="1" applyFill="1" applyBorder="1"/>
    <xf numFmtId="0" fontId="5" fillId="5" borderId="29" xfId="0" applyFont="1" applyFill="1" applyBorder="1"/>
    <xf numFmtId="0" fontId="5" fillId="5" borderId="27" xfId="0" applyFont="1" applyFill="1" applyBorder="1"/>
    <xf numFmtId="0" fontId="5" fillId="4" borderId="25" xfId="0" applyFont="1" applyFill="1" applyBorder="1"/>
    <xf numFmtId="0" fontId="5" fillId="0" borderId="24" xfId="0" applyFont="1" applyBorder="1"/>
    <xf numFmtId="0" fontId="5" fillId="5" borderId="30" xfId="0" applyFont="1" applyFill="1" applyBorder="1"/>
    <xf numFmtId="0" fontId="5" fillId="4" borderId="30" xfId="0" applyFont="1" applyFill="1" applyBorder="1"/>
    <xf numFmtId="0" fontId="5" fillId="5" borderId="26" xfId="0" applyFont="1" applyFill="1" applyBorder="1"/>
    <xf numFmtId="0" fontId="1" fillId="0" borderId="0" xfId="0" applyFont="1" applyBorder="1" applyAlignment="1" applyProtection="1">
      <alignment horizontal="center"/>
      <protection locked="0"/>
    </xf>
    <xf numFmtId="0" fontId="5" fillId="0" borderId="0" xfId="0" applyFont="1" applyBorder="1"/>
    <xf numFmtId="0" fontId="7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%20Senio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List"/>
      <sheetName val="Master"/>
      <sheetName val="May"/>
      <sheetName val="June"/>
      <sheetName val="July"/>
      <sheetName val="Fair"/>
      <sheetName val="Awards"/>
      <sheetName val="Sort Show"/>
      <sheetName val="Show Total"/>
      <sheetName val="May Merge"/>
      <sheetName val="June Merge"/>
      <sheetName val="July Merge"/>
      <sheetName val="Fair Merge"/>
      <sheetName val="Total Points"/>
    </sheetNames>
    <sheetDataSet>
      <sheetData sheetId="0" refreshError="1"/>
      <sheetData sheetId="1">
        <row r="18">
          <cell r="A18">
            <v>114</v>
          </cell>
          <cell r="B18" t="str">
            <v>Elizabeth</v>
          </cell>
          <cell r="C18" t="str">
            <v>Fulks</v>
          </cell>
          <cell r="D18" t="str">
            <v>Bluffdale's Galloping Gal's</v>
          </cell>
          <cell r="H18" t="str">
            <v>x</v>
          </cell>
        </row>
        <row r="19">
          <cell r="A19">
            <v>115</v>
          </cell>
          <cell r="B19" t="str">
            <v>Ireland</v>
          </cell>
          <cell r="C19" t="str">
            <v>Crapo</v>
          </cell>
          <cell r="D19" t="str">
            <v>Bluffdale's Galloping Gal's</v>
          </cell>
          <cell r="H19" t="str">
            <v>x</v>
          </cell>
        </row>
        <row r="20">
          <cell r="A20">
            <v>116</v>
          </cell>
          <cell r="B20" t="str">
            <v>Isabelle</v>
          </cell>
          <cell r="C20" t="str">
            <v>Crapo</v>
          </cell>
          <cell r="D20" t="str">
            <v>Bluffdale's Galloping Gal's</v>
          </cell>
          <cell r="H20" t="str">
            <v>x</v>
          </cell>
        </row>
        <row r="21">
          <cell r="A21">
            <v>117</v>
          </cell>
          <cell r="B21" t="str">
            <v>Jordan</v>
          </cell>
          <cell r="C21" t="str">
            <v>Bourne</v>
          </cell>
          <cell r="D21" t="str">
            <v>Bluffdale's Galloping Gal's</v>
          </cell>
          <cell r="H21" t="str">
            <v>x</v>
          </cell>
        </row>
        <row r="23">
          <cell r="A23">
            <v>119</v>
          </cell>
          <cell r="B23" t="str">
            <v>Hailey</v>
          </cell>
          <cell r="C23" t="str">
            <v>Bohman</v>
          </cell>
          <cell r="D23" t="str">
            <v>Boots &amp; Buckles</v>
          </cell>
          <cell r="H23" t="str">
            <v>x</v>
          </cell>
        </row>
        <row r="62">
          <cell r="A62">
            <v>158</v>
          </cell>
          <cell r="B62" t="str">
            <v>Nick</v>
          </cell>
          <cell r="C62" t="str">
            <v>Blank</v>
          </cell>
          <cell r="D62" t="str">
            <v>Renegades</v>
          </cell>
          <cell r="H62" t="str">
            <v>x</v>
          </cell>
        </row>
        <row r="88">
          <cell r="A88">
            <v>184</v>
          </cell>
          <cell r="B88" t="str">
            <v>Elise</v>
          </cell>
          <cell r="C88" t="str">
            <v>Stump</v>
          </cell>
          <cell r="D88" t="str">
            <v>Chaparral Riders</v>
          </cell>
          <cell r="H88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40625"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U13"/>
  <sheetViews>
    <sheetView workbookViewId="0">
      <selection sqref="A1:E1"/>
    </sheetView>
  </sheetViews>
  <sheetFormatPr defaultRowHeight="12.75" x14ac:dyDescent="0.2"/>
  <cols>
    <col min="1" max="1" width="4" style="24" bestFit="1" customWidth="1"/>
    <col min="2" max="2" width="7" style="24" bestFit="1" customWidth="1"/>
    <col min="3" max="3" width="7.28515625" style="24" bestFit="1" customWidth="1"/>
    <col min="4" max="4" width="8.7109375" style="24" bestFit="1" customWidth="1"/>
    <col min="5" max="5" width="20.7109375" style="24" bestFit="1" customWidth="1"/>
    <col min="6" max="6" width="3.140625" style="24" bestFit="1" customWidth="1"/>
    <col min="7" max="7" width="3.5703125" style="24" bestFit="1" customWidth="1"/>
    <col min="8" max="8" width="5.140625" style="24" bestFit="1" customWidth="1"/>
    <col min="9" max="9" width="6.140625" style="24" bestFit="1" customWidth="1"/>
    <col min="10" max="10" width="5.5703125" style="24" bestFit="1" customWidth="1"/>
    <col min="11" max="11" width="3.5703125" style="24" bestFit="1" customWidth="1"/>
    <col min="12" max="12" width="5.140625" style="24" bestFit="1" customWidth="1"/>
    <col min="13" max="13" width="6.140625" style="24" bestFit="1" customWidth="1"/>
    <col min="14" max="14" width="5.5703125" style="24" bestFit="1" customWidth="1"/>
    <col min="15" max="15" width="3.5703125" style="24" bestFit="1" customWidth="1"/>
    <col min="16" max="16" width="5.140625" style="24" bestFit="1" customWidth="1"/>
    <col min="17" max="17" width="6.140625" style="24" bestFit="1" customWidth="1"/>
    <col min="18" max="18" width="5.5703125" style="24" bestFit="1" customWidth="1"/>
    <col min="19" max="19" width="3.5703125" style="24" bestFit="1" customWidth="1"/>
    <col min="20" max="20" width="5.140625" style="24" bestFit="1" customWidth="1"/>
    <col min="21" max="21" width="6.140625" style="24" bestFit="1" customWidth="1"/>
    <col min="22" max="22" width="5.5703125" style="24" bestFit="1" customWidth="1"/>
    <col min="23" max="23" width="7" style="24" bestFit="1" customWidth="1"/>
    <col min="24" max="24" width="3.5703125" style="24" bestFit="1" customWidth="1"/>
    <col min="25" max="25" width="5.140625" style="24" bestFit="1" customWidth="1"/>
    <col min="26" max="26" width="6.140625" style="24" bestFit="1" customWidth="1"/>
    <col min="27" max="27" width="5.5703125" style="24" bestFit="1" customWidth="1"/>
    <col min="28" max="28" width="7" style="24" bestFit="1" customWidth="1"/>
    <col min="29" max="29" width="3.5703125" style="24" bestFit="1" customWidth="1"/>
    <col min="30" max="30" width="5.140625" style="24" bestFit="1" customWidth="1"/>
    <col min="31" max="31" width="6.140625" style="24" bestFit="1" customWidth="1"/>
    <col min="32" max="32" width="5.5703125" style="24" bestFit="1" customWidth="1"/>
    <col min="33" max="33" width="7" style="24" bestFit="1" customWidth="1"/>
    <col min="34" max="34" width="3.5703125" style="24" bestFit="1" customWidth="1"/>
    <col min="35" max="35" width="5.140625" style="24" bestFit="1" customWidth="1"/>
    <col min="36" max="36" width="6.140625" style="24" bestFit="1" customWidth="1"/>
    <col min="37" max="37" width="5.5703125" style="24" bestFit="1" customWidth="1"/>
    <col min="38" max="38" width="1.7109375" style="24" customWidth="1"/>
    <col min="39" max="39" width="6.140625" style="24" bestFit="1" customWidth="1"/>
    <col min="40" max="40" width="5.140625" style="24" bestFit="1" customWidth="1"/>
    <col min="41" max="41" width="11.140625" style="24" bestFit="1" customWidth="1"/>
    <col min="42" max="42" width="6.140625" style="24" bestFit="1" customWidth="1"/>
    <col min="43" max="43" width="5.140625" style="24" bestFit="1" customWidth="1"/>
    <col min="44" max="44" width="6.140625" style="24" bestFit="1" customWidth="1"/>
    <col min="45" max="45" width="5.140625" bestFit="1" customWidth="1"/>
    <col min="46" max="46" width="1.7109375" customWidth="1"/>
    <col min="47" max="47" width="5.5703125" bestFit="1" customWidth="1"/>
  </cols>
  <sheetData>
    <row r="1" spans="1:47" ht="15.75" x14ac:dyDescent="0.25">
      <c r="A1" s="71" t="s">
        <v>182</v>
      </c>
      <c r="B1" s="72"/>
      <c r="C1" s="72"/>
      <c r="D1" s="72"/>
      <c r="E1" s="72"/>
      <c r="F1" s="73" t="s">
        <v>50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33"/>
      <c r="AL1" s="26"/>
      <c r="AM1" s="5"/>
      <c r="AN1" s="5"/>
      <c r="AO1" s="5"/>
      <c r="AP1" s="75" t="s">
        <v>0</v>
      </c>
      <c r="AQ1" s="75"/>
      <c r="AR1" s="75" t="s">
        <v>0</v>
      </c>
      <c r="AS1" s="75"/>
      <c r="AT1" s="5"/>
      <c r="AU1" s="5"/>
    </row>
    <row r="2" spans="1:47" ht="15.75" thickBot="1" x14ac:dyDescent="0.3">
      <c r="A2" s="76"/>
      <c r="B2" s="77"/>
      <c r="C2" s="77"/>
      <c r="D2" s="77"/>
      <c r="E2" s="77"/>
      <c r="F2" s="78" t="s">
        <v>167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34"/>
      <c r="AL2" s="26"/>
      <c r="AM2" s="1"/>
      <c r="AN2" s="5"/>
      <c r="AO2" s="5"/>
      <c r="AP2" s="80" t="s">
        <v>1</v>
      </c>
      <c r="AQ2" s="80"/>
      <c r="AR2" s="80" t="s">
        <v>2</v>
      </c>
      <c r="AS2" s="80"/>
      <c r="AT2" s="5"/>
      <c r="AU2" s="1"/>
    </row>
    <row r="3" spans="1:47" x14ac:dyDescent="0.2">
      <c r="A3" s="2"/>
      <c r="B3" s="3"/>
      <c r="C3" s="68" t="s">
        <v>3</v>
      </c>
      <c r="D3" s="68"/>
      <c r="E3" s="4" t="s">
        <v>4</v>
      </c>
      <c r="F3" s="81" t="s">
        <v>5</v>
      </c>
      <c r="G3" s="82"/>
      <c r="H3" s="82"/>
      <c r="I3" s="82"/>
      <c r="J3" s="83"/>
      <c r="K3" s="81" t="s">
        <v>6</v>
      </c>
      <c r="L3" s="82"/>
      <c r="M3" s="82"/>
      <c r="N3" s="83"/>
      <c r="O3" s="81" t="s">
        <v>51</v>
      </c>
      <c r="P3" s="82"/>
      <c r="Q3" s="82"/>
      <c r="R3" s="83"/>
      <c r="S3" s="81" t="s">
        <v>183</v>
      </c>
      <c r="T3" s="82"/>
      <c r="U3" s="82"/>
      <c r="V3" s="83"/>
      <c r="W3" s="81" t="s">
        <v>52</v>
      </c>
      <c r="X3" s="82"/>
      <c r="Y3" s="82"/>
      <c r="Z3" s="82"/>
      <c r="AA3" s="83"/>
      <c r="AB3" s="81" t="s">
        <v>53</v>
      </c>
      <c r="AC3" s="82"/>
      <c r="AD3" s="82"/>
      <c r="AE3" s="82"/>
      <c r="AF3" s="83"/>
      <c r="AG3" s="81" t="s">
        <v>184</v>
      </c>
      <c r="AH3" s="82"/>
      <c r="AI3" s="82"/>
      <c r="AJ3" s="82"/>
      <c r="AK3" s="83"/>
      <c r="AL3" s="5"/>
      <c r="AM3" s="6" t="s">
        <v>7</v>
      </c>
      <c r="AN3" s="6"/>
      <c r="AO3" s="6" t="s">
        <v>7</v>
      </c>
      <c r="AP3" s="6" t="s">
        <v>7</v>
      </c>
      <c r="AQ3" s="6"/>
      <c r="AR3" s="6" t="s">
        <v>7</v>
      </c>
      <c r="AS3" s="6"/>
      <c r="AT3" s="5"/>
      <c r="AU3" s="6" t="s">
        <v>8</v>
      </c>
    </row>
    <row r="4" spans="1:47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9" t="s">
        <v>3</v>
      </c>
      <c r="F4" s="11" t="s">
        <v>54</v>
      </c>
      <c r="G4" s="9" t="s">
        <v>55</v>
      </c>
      <c r="H4" s="9" t="s">
        <v>13</v>
      </c>
      <c r="I4" s="22" t="s">
        <v>14</v>
      </c>
      <c r="J4" s="23" t="s">
        <v>15</v>
      </c>
      <c r="K4" s="11" t="s">
        <v>55</v>
      </c>
      <c r="L4" s="9" t="s">
        <v>13</v>
      </c>
      <c r="M4" s="22" t="s">
        <v>14</v>
      </c>
      <c r="N4" s="23" t="s">
        <v>15</v>
      </c>
      <c r="O4" s="62" t="s">
        <v>55</v>
      </c>
      <c r="P4" s="9" t="s">
        <v>13</v>
      </c>
      <c r="Q4" s="10" t="s">
        <v>14</v>
      </c>
      <c r="R4" s="23" t="s">
        <v>15</v>
      </c>
      <c r="S4" s="63" t="s">
        <v>55</v>
      </c>
      <c r="T4" s="9" t="s">
        <v>13</v>
      </c>
      <c r="U4" s="9" t="s">
        <v>14</v>
      </c>
      <c r="V4" s="25" t="s">
        <v>15</v>
      </c>
      <c r="W4" s="11" t="s">
        <v>16</v>
      </c>
      <c r="X4" s="9" t="s">
        <v>55</v>
      </c>
      <c r="Y4" s="9" t="s">
        <v>13</v>
      </c>
      <c r="Z4" s="9" t="s">
        <v>14</v>
      </c>
      <c r="AA4" s="25" t="s">
        <v>15</v>
      </c>
      <c r="AB4" s="63" t="s">
        <v>16</v>
      </c>
      <c r="AC4" s="9" t="s">
        <v>55</v>
      </c>
      <c r="AD4" s="9" t="s">
        <v>13</v>
      </c>
      <c r="AE4" s="9" t="s">
        <v>14</v>
      </c>
      <c r="AF4" s="25" t="s">
        <v>15</v>
      </c>
      <c r="AG4" s="62" t="s">
        <v>16</v>
      </c>
      <c r="AH4" s="9" t="s">
        <v>55</v>
      </c>
      <c r="AI4" s="9" t="s">
        <v>13</v>
      </c>
      <c r="AJ4" s="9" t="s">
        <v>14</v>
      </c>
      <c r="AK4" s="25" t="s">
        <v>15</v>
      </c>
      <c r="AL4" s="61"/>
      <c r="AM4" s="7" t="s">
        <v>14</v>
      </c>
      <c r="AN4" s="7" t="s">
        <v>13</v>
      </c>
      <c r="AO4" s="7" t="s">
        <v>17</v>
      </c>
      <c r="AP4" s="7" t="s">
        <v>14</v>
      </c>
      <c r="AQ4" s="7" t="s">
        <v>13</v>
      </c>
      <c r="AR4" s="7" t="s">
        <v>14</v>
      </c>
      <c r="AS4" s="7" t="s">
        <v>13</v>
      </c>
      <c r="AT4" s="61"/>
      <c r="AU4" s="7" t="s">
        <v>13</v>
      </c>
    </row>
    <row r="5" spans="1:47" x14ac:dyDescent="0.2">
      <c r="A5" s="88">
        <v>104</v>
      </c>
      <c r="B5" s="57">
        <v>231</v>
      </c>
      <c r="C5" s="89" t="s">
        <v>185</v>
      </c>
      <c r="D5" s="89" t="s">
        <v>186</v>
      </c>
      <c r="E5" s="90" t="s">
        <v>187</v>
      </c>
      <c r="F5" s="38">
        <v>27</v>
      </c>
      <c r="G5" s="32" t="s">
        <v>18</v>
      </c>
      <c r="H5" s="118">
        <v>3</v>
      </c>
      <c r="I5" s="119">
        <v>15</v>
      </c>
      <c r="J5" s="120">
        <v>19</v>
      </c>
      <c r="K5" s="121" t="s">
        <v>18</v>
      </c>
      <c r="L5" s="32">
        <v>3</v>
      </c>
      <c r="M5" s="119">
        <v>15</v>
      </c>
      <c r="N5" s="120">
        <v>19</v>
      </c>
      <c r="O5" s="121" t="s">
        <v>18</v>
      </c>
      <c r="P5" s="32">
        <v>2</v>
      </c>
      <c r="Q5" s="119">
        <v>15</v>
      </c>
      <c r="R5" s="120">
        <v>20</v>
      </c>
      <c r="S5" s="121" t="s">
        <v>19</v>
      </c>
      <c r="T5" s="32">
        <v>2</v>
      </c>
      <c r="U5" s="122">
        <v>10</v>
      </c>
      <c r="V5" s="120">
        <v>15</v>
      </c>
      <c r="W5" s="121">
        <v>35.686</v>
      </c>
      <c r="X5" s="32" t="s">
        <v>18</v>
      </c>
      <c r="Y5" s="123">
        <v>2</v>
      </c>
      <c r="Z5" s="124">
        <v>15</v>
      </c>
      <c r="AA5" s="125">
        <v>20</v>
      </c>
      <c r="AB5" s="121">
        <v>28.170999999999999</v>
      </c>
      <c r="AC5" s="32" t="s">
        <v>18</v>
      </c>
      <c r="AD5" s="123">
        <v>2</v>
      </c>
      <c r="AE5" s="124">
        <v>15</v>
      </c>
      <c r="AF5" s="125">
        <v>20</v>
      </c>
      <c r="AG5" s="121">
        <v>11.864000000000001</v>
      </c>
      <c r="AH5" s="32" t="s">
        <v>18</v>
      </c>
      <c r="AI5" s="123">
        <v>3</v>
      </c>
      <c r="AJ5" s="124">
        <v>15</v>
      </c>
      <c r="AK5" s="125">
        <v>19</v>
      </c>
      <c r="AL5" s="126"/>
      <c r="AM5" s="127">
        <v>100</v>
      </c>
      <c r="AN5" s="128">
        <v>1</v>
      </c>
      <c r="AO5" s="129">
        <v>132</v>
      </c>
      <c r="AP5" s="130">
        <v>54</v>
      </c>
      <c r="AQ5" s="128">
        <v>2</v>
      </c>
      <c r="AR5" s="131">
        <v>59</v>
      </c>
      <c r="AS5" s="132">
        <v>2</v>
      </c>
      <c r="AT5" s="94"/>
      <c r="AU5" s="133">
        <v>1</v>
      </c>
    </row>
    <row r="6" spans="1:47" x14ac:dyDescent="0.2">
      <c r="A6" s="88">
        <v>190</v>
      </c>
      <c r="B6" s="57">
        <v>228</v>
      </c>
      <c r="C6" s="89" t="s">
        <v>188</v>
      </c>
      <c r="D6" s="89" t="s">
        <v>189</v>
      </c>
      <c r="E6" s="90" t="s">
        <v>63</v>
      </c>
      <c r="F6" s="37">
        <v>33</v>
      </c>
      <c r="G6" s="31" t="s">
        <v>18</v>
      </c>
      <c r="H6" s="118">
        <v>1</v>
      </c>
      <c r="I6" s="134">
        <v>15</v>
      </c>
      <c r="J6" s="135">
        <v>21</v>
      </c>
      <c r="K6" s="30" t="s">
        <v>18</v>
      </c>
      <c r="L6" s="31">
        <v>1</v>
      </c>
      <c r="M6" s="134">
        <v>15</v>
      </c>
      <c r="N6" s="135">
        <v>21</v>
      </c>
      <c r="O6" s="30" t="s">
        <v>18</v>
      </c>
      <c r="P6" s="31">
        <v>1</v>
      </c>
      <c r="Q6" s="134">
        <v>15</v>
      </c>
      <c r="R6" s="135">
        <v>21</v>
      </c>
      <c r="S6" s="30" t="s">
        <v>19</v>
      </c>
      <c r="T6" s="31">
        <v>1</v>
      </c>
      <c r="U6" s="136">
        <v>10</v>
      </c>
      <c r="V6" s="135">
        <v>16</v>
      </c>
      <c r="W6" s="30" t="s">
        <v>56</v>
      </c>
      <c r="X6" s="31"/>
      <c r="Y6" s="118">
        <v>0</v>
      </c>
      <c r="Z6" s="137">
        <v>1</v>
      </c>
      <c r="AA6" s="138">
        <v>1</v>
      </c>
      <c r="AB6" s="30">
        <v>29.431999999999999</v>
      </c>
      <c r="AC6" s="31" t="s">
        <v>18</v>
      </c>
      <c r="AD6" s="118">
        <v>3</v>
      </c>
      <c r="AE6" s="137">
        <v>15</v>
      </c>
      <c r="AF6" s="138">
        <v>19</v>
      </c>
      <c r="AG6" s="30">
        <v>11.663</v>
      </c>
      <c r="AH6" s="31" t="s">
        <v>18</v>
      </c>
      <c r="AI6" s="118">
        <v>2</v>
      </c>
      <c r="AJ6" s="137">
        <v>15</v>
      </c>
      <c r="AK6" s="138">
        <v>20</v>
      </c>
      <c r="AL6" s="139"/>
      <c r="AM6" s="140">
        <v>86</v>
      </c>
      <c r="AN6" s="137">
        <v>2</v>
      </c>
      <c r="AO6" s="141">
        <v>119</v>
      </c>
      <c r="AP6" s="142">
        <v>58</v>
      </c>
      <c r="AQ6" s="137">
        <v>1</v>
      </c>
      <c r="AR6" s="118">
        <v>40</v>
      </c>
      <c r="AS6" s="135">
        <v>4</v>
      </c>
      <c r="AT6" s="94"/>
      <c r="AU6" s="141">
        <v>2</v>
      </c>
    </row>
    <row r="7" spans="1:47" x14ac:dyDescent="0.2">
      <c r="A7" s="88">
        <v>110</v>
      </c>
      <c r="B7" s="57">
        <v>232</v>
      </c>
      <c r="C7" s="89" t="s">
        <v>140</v>
      </c>
      <c r="D7" s="89" t="s">
        <v>129</v>
      </c>
      <c r="E7" s="90" t="s">
        <v>60</v>
      </c>
      <c r="F7" s="37">
        <v>25</v>
      </c>
      <c r="G7" s="31" t="s">
        <v>19</v>
      </c>
      <c r="H7" s="118">
        <v>6</v>
      </c>
      <c r="I7" s="134">
        <v>10</v>
      </c>
      <c r="J7" s="135">
        <v>11</v>
      </c>
      <c r="K7" s="30" t="s">
        <v>20</v>
      </c>
      <c r="L7" s="31"/>
      <c r="M7" s="134">
        <v>5</v>
      </c>
      <c r="N7" s="135">
        <v>5</v>
      </c>
      <c r="O7" s="30" t="s">
        <v>20</v>
      </c>
      <c r="P7" s="31"/>
      <c r="Q7" s="134">
        <v>5</v>
      </c>
      <c r="R7" s="135">
        <v>5</v>
      </c>
      <c r="S7" s="30" t="s">
        <v>19</v>
      </c>
      <c r="T7" s="31">
        <v>6</v>
      </c>
      <c r="U7" s="136">
        <v>10</v>
      </c>
      <c r="V7" s="135">
        <v>11</v>
      </c>
      <c r="W7" s="30">
        <v>34.29</v>
      </c>
      <c r="X7" s="31" t="s">
        <v>18</v>
      </c>
      <c r="Y7" s="118">
        <v>1</v>
      </c>
      <c r="Z7" s="137">
        <v>15</v>
      </c>
      <c r="AA7" s="138">
        <v>21</v>
      </c>
      <c r="AB7" s="30">
        <v>26.03</v>
      </c>
      <c r="AC7" s="31" t="s">
        <v>18</v>
      </c>
      <c r="AD7" s="118">
        <v>1</v>
      </c>
      <c r="AE7" s="137">
        <v>15</v>
      </c>
      <c r="AF7" s="138">
        <v>21</v>
      </c>
      <c r="AG7" s="30">
        <v>10.589</v>
      </c>
      <c r="AH7" s="31" t="s">
        <v>18</v>
      </c>
      <c r="AI7" s="118">
        <v>1</v>
      </c>
      <c r="AJ7" s="137">
        <v>15</v>
      </c>
      <c r="AK7" s="138">
        <v>21</v>
      </c>
      <c r="AL7" s="139"/>
      <c r="AM7" s="140">
        <v>75</v>
      </c>
      <c r="AN7" s="137">
        <v>3</v>
      </c>
      <c r="AO7" s="141">
        <v>95</v>
      </c>
      <c r="AP7" s="142">
        <v>21</v>
      </c>
      <c r="AQ7" s="137">
        <v>8</v>
      </c>
      <c r="AR7" s="118">
        <v>63</v>
      </c>
      <c r="AS7" s="135">
        <v>1</v>
      </c>
      <c r="AT7" s="94"/>
      <c r="AU7" s="141">
        <v>3</v>
      </c>
    </row>
    <row r="8" spans="1:47" x14ac:dyDescent="0.2">
      <c r="A8" s="88">
        <v>101</v>
      </c>
      <c r="B8" s="57">
        <v>230</v>
      </c>
      <c r="C8" s="89" t="s">
        <v>190</v>
      </c>
      <c r="D8" s="89" t="s">
        <v>191</v>
      </c>
      <c r="E8" s="90" t="s">
        <v>187</v>
      </c>
      <c r="F8" s="37">
        <v>28</v>
      </c>
      <c r="G8" s="31" t="s">
        <v>18</v>
      </c>
      <c r="H8" s="118">
        <v>2</v>
      </c>
      <c r="I8" s="134">
        <v>15</v>
      </c>
      <c r="J8" s="135">
        <v>20</v>
      </c>
      <c r="K8" s="30" t="s">
        <v>20</v>
      </c>
      <c r="L8" s="31"/>
      <c r="M8" s="134">
        <v>5</v>
      </c>
      <c r="N8" s="135">
        <v>5</v>
      </c>
      <c r="O8" s="30" t="s">
        <v>19</v>
      </c>
      <c r="P8" s="31">
        <v>3</v>
      </c>
      <c r="Q8" s="134">
        <v>10</v>
      </c>
      <c r="R8" s="135">
        <v>14</v>
      </c>
      <c r="S8" s="30" t="s">
        <v>19</v>
      </c>
      <c r="T8" s="31">
        <v>3</v>
      </c>
      <c r="U8" s="136">
        <v>10</v>
      </c>
      <c r="V8" s="135">
        <v>14</v>
      </c>
      <c r="W8" s="30">
        <v>38.511000000000003</v>
      </c>
      <c r="X8" s="31" t="s">
        <v>19</v>
      </c>
      <c r="Y8" s="118">
        <v>4</v>
      </c>
      <c r="Z8" s="137">
        <v>10</v>
      </c>
      <c r="AA8" s="138">
        <v>13</v>
      </c>
      <c r="AB8" s="30">
        <v>32.454999999999998</v>
      </c>
      <c r="AC8" s="31" t="s">
        <v>19</v>
      </c>
      <c r="AD8" s="118">
        <v>5</v>
      </c>
      <c r="AE8" s="137">
        <v>10</v>
      </c>
      <c r="AF8" s="138">
        <v>12</v>
      </c>
      <c r="AG8" s="30">
        <v>12.951000000000001</v>
      </c>
      <c r="AH8" s="31" t="s">
        <v>19</v>
      </c>
      <c r="AI8" s="118">
        <v>5</v>
      </c>
      <c r="AJ8" s="137">
        <v>10</v>
      </c>
      <c r="AK8" s="138">
        <v>12</v>
      </c>
      <c r="AL8" s="139"/>
      <c r="AM8" s="140">
        <v>70</v>
      </c>
      <c r="AN8" s="137">
        <v>4</v>
      </c>
      <c r="AO8" s="141">
        <v>90</v>
      </c>
      <c r="AP8" s="142">
        <v>33</v>
      </c>
      <c r="AQ8" s="137">
        <v>5</v>
      </c>
      <c r="AR8" s="118">
        <v>37</v>
      </c>
      <c r="AS8" s="135">
        <v>5</v>
      </c>
      <c r="AT8" s="94"/>
      <c r="AU8" s="141">
        <v>4</v>
      </c>
    </row>
    <row r="9" spans="1:47" x14ac:dyDescent="0.2">
      <c r="A9" s="88">
        <v>121</v>
      </c>
      <c r="B9" s="57">
        <v>221</v>
      </c>
      <c r="C9" s="89" t="s">
        <v>192</v>
      </c>
      <c r="D9" s="89" t="s">
        <v>193</v>
      </c>
      <c r="E9" s="90" t="s">
        <v>178</v>
      </c>
      <c r="F9" s="37">
        <v>7</v>
      </c>
      <c r="G9" s="31" t="s">
        <v>20</v>
      </c>
      <c r="H9" s="118">
        <v>9</v>
      </c>
      <c r="I9" s="134">
        <v>5</v>
      </c>
      <c r="J9" s="135">
        <v>5</v>
      </c>
      <c r="K9" s="30" t="s">
        <v>18</v>
      </c>
      <c r="L9" s="31">
        <v>2</v>
      </c>
      <c r="M9" s="134">
        <v>15</v>
      </c>
      <c r="N9" s="135">
        <v>20</v>
      </c>
      <c r="O9" s="30" t="s">
        <v>19</v>
      </c>
      <c r="P9" s="31">
        <v>4</v>
      </c>
      <c r="Q9" s="134">
        <v>10</v>
      </c>
      <c r="R9" s="135">
        <v>13</v>
      </c>
      <c r="S9" s="30" t="s">
        <v>19</v>
      </c>
      <c r="T9" s="31">
        <v>4</v>
      </c>
      <c r="U9" s="136">
        <v>10</v>
      </c>
      <c r="V9" s="135">
        <v>13</v>
      </c>
      <c r="W9" s="30">
        <v>47.649000000000001</v>
      </c>
      <c r="X9" s="31" t="s">
        <v>19</v>
      </c>
      <c r="Y9" s="118">
        <v>6</v>
      </c>
      <c r="Z9" s="137">
        <v>10</v>
      </c>
      <c r="AA9" s="138">
        <v>11</v>
      </c>
      <c r="AB9" s="30">
        <v>33.360999999999997</v>
      </c>
      <c r="AC9" s="31" t="s">
        <v>19</v>
      </c>
      <c r="AD9" s="118">
        <v>6</v>
      </c>
      <c r="AE9" s="137">
        <v>10</v>
      </c>
      <c r="AF9" s="138">
        <v>11</v>
      </c>
      <c r="AG9" s="30">
        <v>15.93</v>
      </c>
      <c r="AH9" s="31" t="s">
        <v>19</v>
      </c>
      <c r="AI9" s="118">
        <v>6</v>
      </c>
      <c r="AJ9" s="137">
        <v>10</v>
      </c>
      <c r="AK9" s="138">
        <v>11</v>
      </c>
      <c r="AL9" s="139"/>
      <c r="AM9" s="140">
        <v>70</v>
      </c>
      <c r="AN9" s="137">
        <v>4</v>
      </c>
      <c r="AO9" s="141">
        <v>84</v>
      </c>
      <c r="AP9" s="142">
        <v>46</v>
      </c>
      <c r="AQ9" s="137">
        <v>3</v>
      </c>
      <c r="AR9" s="118">
        <v>33</v>
      </c>
      <c r="AS9" s="135">
        <v>6</v>
      </c>
      <c r="AT9" s="94"/>
      <c r="AU9" s="141">
        <v>5</v>
      </c>
    </row>
    <row r="10" spans="1:47" x14ac:dyDescent="0.2">
      <c r="A10" s="88">
        <v>204</v>
      </c>
      <c r="B10" s="57">
        <v>229</v>
      </c>
      <c r="C10" s="89" t="s">
        <v>93</v>
      </c>
      <c r="D10" s="89" t="s">
        <v>132</v>
      </c>
      <c r="E10" s="90" t="s">
        <v>24</v>
      </c>
      <c r="F10" s="37">
        <v>26</v>
      </c>
      <c r="G10" s="31" t="s">
        <v>19</v>
      </c>
      <c r="H10" s="118">
        <v>5</v>
      </c>
      <c r="I10" s="134">
        <v>10</v>
      </c>
      <c r="J10" s="135">
        <v>12</v>
      </c>
      <c r="K10" s="30" t="s">
        <v>20</v>
      </c>
      <c r="L10" s="31"/>
      <c r="M10" s="134">
        <v>5</v>
      </c>
      <c r="N10" s="135">
        <v>5</v>
      </c>
      <c r="O10" s="30" t="s">
        <v>20</v>
      </c>
      <c r="P10" s="31"/>
      <c r="Q10" s="134">
        <v>5</v>
      </c>
      <c r="R10" s="135">
        <v>5</v>
      </c>
      <c r="S10" s="30"/>
      <c r="T10" s="31"/>
      <c r="U10" s="136">
        <v>0</v>
      </c>
      <c r="V10" s="135">
        <v>0</v>
      </c>
      <c r="W10" s="30">
        <v>35.957999999999998</v>
      </c>
      <c r="X10" s="31" t="s">
        <v>18</v>
      </c>
      <c r="Y10" s="118">
        <v>3</v>
      </c>
      <c r="Z10" s="137">
        <v>15</v>
      </c>
      <c r="AA10" s="138">
        <v>19</v>
      </c>
      <c r="AB10" s="30">
        <v>31.6</v>
      </c>
      <c r="AC10" s="31" t="s">
        <v>19</v>
      </c>
      <c r="AD10" s="118">
        <v>4</v>
      </c>
      <c r="AE10" s="137">
        <v>10</v>
      </c>
      <c r="AF10" s="138">
        <v>13</v>
      </c>
      <c r="AG10" s="30">
        <v>12.581</v>
      </c>
      <c r="AH10" s="31" t="s">
        <v>19</v>
      </c>
      <c r="AI10" s="118">
        <v>4</v>
      </c>
      <c r="AJ10" s="137">
        <v>10</v>
      </c>
      <c r="AK10" s="138">
        <v>13</v>
      </c>
      <c r="AL10" s="139"/>
      <c r="AM10" s="140">
        <v>55</v>
      </c>
      <c r="AN10" s="137">
        <v>6</v>
      </c>
      <c r="AO10" s="141">
        <v>67</v>
      </c>
      <c r="AP10" s="142">
        <v>10</v>
      </c>
      <c r="AQ10" s="137">
        <v>9</v>
      </c>
      <c r="AR10" s="118">
        <v>45</v>
      </c>
      <c r="AS10" s="135">
        <v>3</v>
      </c>
      <c r="AT10" s="94"/>
      <c r="AU10" s="141">
        <v>6</v>
      </c>
    </row>
    <row r="11" spans="1:47" x14ac:dyDescent="0.2">
      <c r="A11" s="88">
        <v>171</v>
      </c>
      <c r="B11" s="57">
        <v>227</v>
      </c>
      <c r="C11" s="89" t="s">
        <v>148</v>
      </c>
      <c r="D11" s="89" t="s">
        <v>194</v>
      </c>
      <c r="E11" s="90" t="s">
        <v>195</v>
      </c>
      <c r="F11" s="37">
        <v>23</v>
      </c>
      <c r="G11" s="31" t="s">
        <v>20</v>
      </c>
      <c r="H11" s="118">
        <v>7</v>
      </c>
      <c r="I11" s="134">
        <v>5</v>
      </c>
      <c r="J11" s="135">
        <v>5</v>
      </c>
      <c r="K11" s="30" t="s">
        <v>18</v>
      </c>
      <c r="L11" s="31">
        <v>4</v>
      </c>
      <c r="M11" s="134">
        <v>15</v>
      </c>
      <c r="N11" s="135">
        <v>18</v>
      </c>
      <c r="O11" s="30" t="s">
        <v>19</v>
      </c>
      <c r="P11" s="31"/>
      <c r="Q11" s="134">
        <v>10</v>
      </c>
      <c r="R11" s="135">
        <v>10</v>
      </c>
      <c r="S11" s="30" t="s">
        <v>20</v>
      </c>
      <c r="T11" s="31"/>
      <c r="U11" s="136">
        <v>5</v>
      </c>
      <c r="V11" s="135">
        <v>5</v>
      </c>
      <c r="W11" s="30">
        <v>43.253999999999998</v>
      </c>
      <c r="X11" s="31" t="s">
        <v>19</v>
      </c>
      <c r="Y11" s="118">
        <v>5</v>
      </c>
      <c r="Z11" s="137">
        <v>10</v>
      </c>
      <c r="AA11" s="138">
        <v>12</v>
      </c>
      <c r="AB11" s="30">
        <v>56.237000000000002</v>
      </c>
      <c r="AC11" s="31" t="s">
        <v>20</v>
      </c>
      <c r="AD11" s="118">
        <v>9</v>
      </c>
      <c r="AE11" s="137">
        <v>5</v>
      </c>
      <c r="AF11" s="138">
        <v>5</v>
      </c>
      <c r="AG11" s="30">
        <v>17.242000000000001</v>
      </c>
      <c r="AH11" s="31" t="s">
        <v>20</v>
      </c>
      <c r="AI11" s="118">
        <v>8</v>
      </c>
      <c r="AJ11" s="137">
        <v>5</v>
      </c>
      <c r="AK11" s="138">
        <v>5</v>
      </c>
      <c r="AL11" s="139"/>
      <c r="AM11" s="140">
        <v>55</v>
      </c>
      <c r="AN11" s="137">
        <v>6</v>
      </c>
      <c r="AO11" s="141">
        <v>60</v>
      </c>
      <c r="AP11" s="142">
        <v>33</v>
      </c>
      <c r="AQ11" s="137">
        <v>6</v>
      </c>
      <c r="AR11" s="118">
        <v>22</v>
      </c>
      <c r="AS11" s="135">
        <v>7</v>
      </c>
      <c r="AT11" s="94"/>
      <c r="AU11" s="141">
        <v>7</v>
      </c>
    </row>
    <row r="12" spans="1:47" x14ac:dyDescent="0.2">
      <c r="A12" s="88">
        <v>140</v>
      </c>
      <c r="B12" s="57">
        <v>224</v>
      </c>
      <c r="C12" s="89" t="s">
        <v>196</v>
      </c>
      <c r="D12" s="89" t="s">
        <v>197</v>
      </c>
      <c r="E12" s="90" t="s">
        <v>22</v>
      </c>
      <c r="F12" s="37">
        <v>23</v>
      </c>
      <c r="G12" s="31" t="s">
        <v>20</v>
      </c>
      <c r="H12" s="118">
        <v>7</v>
      </c>
      <c r="I12" s="134">
        <v>5</v>
      </c>
      <c r="J12" s="135">
        <v>5</v>
      </c>
      <c r="K12" s="30" t="s">
        <v>19</v>
      </c>
      <c r="L12" s="31">
        <v>5</v>
      </c>
      <c r="M12" s="134">
        <v>10</v>
      </c>
      <c r="N12" s="135">
        <v>12</v>
      </c>
      <c r="O12" s="30" t="s">
        <v>19</v>
      </c>
      <c r="P12" s="31">
        <v>5</v>
      </c>
      <c r="Q12" s="134">
        <v>10</v>
      </c>
      <c r="R12" s="135">
        <v>12</v>
      </c>
      <c r="S12" s="30" t="s">
        <v>19</v>
      </c>
      <c r="T12" s="31">
        <v>5</v>
      </c>
      <c r="U12" s="136">
        <v>10</v>
      </c>
      <c r="V12" s="135">
        <v>12</v>
      </c>
      <c r="W12" s="30">
        <v>50.779000000000003</v>
      </c>
      <c r="X12" s="31" t="s">
        <v>20</v>
      </c>
      <c r="Y12" s="118">
        <v>7</v>
      </c>
      <c r="Z12" s="137">
        <v>5</v>
      </c>
      <c r="AA12" s="138">
        <v>5</v>
      </c>
      <c r="AB12" s="30">
        <v>46.344000000000001</v>
      </c>
      <c r="AC12" s="31" t="s">
        <v>20</v>
      </c>
      <c r="AD12" s="118">
        <v>8</v>
      </c>
      <c r="AE12" s="137">
        <v>5</v>
      </c>
      <c r="AF12" s="138">
        <v>5</v>
      </c>
      <c r="AG12" s="30">
        <v>19.472999999999999</v>
      </c>
      <c r="AH12" s="31" t="s">
        <v>20</v>
      </c>
      <c r="AI12" s="118">
        <v>9</v>
      </c>
      <c r="AJ12" s="137">
        <v>5</v>
      </c>
      <c r="AK12" s="138">
        <v>5</v>
      </c>
      <c r="AL12" s="139"/>
      <c r="AM12" s="140">
        <v>50</v>
      </c>
      <c r="AN12" s="137">
        <v>8</v>
      </c>
      <c r="AO12" s="141">
        <v>56</v>
      </c>
      <c r="AP12" s="142">
        <v>36</v>
      </c>
      <c r="AQ12" s="137">
        <v>4</v>
      </c>
      <c r="AR12" s="118">
        <v>15</v>
      </c>
      <c r="AS12" s="135">
        <v>8</v>
      </c>
      <c r="AT12" s="94"/>
      <c r="AU12" s="141">
        <v>8</v>
      </c>
    </row>
    <row r="13" spans="1:47" x14ac:dyDescent="0.2">
      <c r="A13" s="88">
        <v>122</v>
      </c>
      <c r="B13" s="57">
        <v>222</v>
      </c>
      <c r="C13" s="89" t="s">
        <v>146</v>
      </c>
      <c r="D13" s="89" t="s">
        <v>147</v>
      </c>
      <c r="E13" s="90" t="s">
        <v>178</v>
      </c>
      <c r="F13" s="37">
        <v>26</v>
      </c>
      <c r="G13" s="31" t="s">
        <v>19</v>
      </c>
      <c r="H13" s="118">
        <v>4</v>
      </c>
      <c r="I13" s="134">
        <v>10</v>
      </c>
      <c r="J13" s="135">
        <v>13</v>
      </c>
      <c r="K13" s="30" t="s">
        <v>19</v>
      </c>
      <c r="L13" s="31">
        <v>6</v>
      </c>
      <c r="M13" s="134">
        <v>10</v>
      </c>
      <c r="N13" s="135">
        <v>11</v>
      </c>
      <c r="O13" s="30" t="s">
        <v>19</v>
      </c>
      <c r="P13" s="31">
        <v>6</v>
      </c>
      <c r="Q13" s="134">
        <v>10</v>
      </c>
      <c r="R13" s="135">
        <v>11</v>
      </c>
      <c r="S13" s="30" t="s">
        <v>20</v>
      </c>
      <c r="T13" s="31"/>
      <c r="U13" s="136">
        <v>5</v>
      </c>
      <c r="V13" s="135">
        <v>5</v>
      </c>
      <c r="W13" s="30">
        <v>75.090999999999994</v>
      </c>
      <c r="X13" s="31" t="s">
        <v>20</v>
      </c>
      <c r="Y13" s="118">
        <v>8</v>
      </c>
      <c r="Z13" s="137">
        <v>5</v>
      </c>
      <c r="AA13" s="138">
        <v>5</v>
      </c>
      <c r="AB13" s="30">
        <v>39.761000000000003</v>
      </c>
      <c r="AC13" s="31" t="s">
        <v>20</v>
      </c>
      <c r="AD13" s="118">
        <v>7</v>
      </c>
      <c r="AE13" s="137">
        <v>5</v>
      </c>
      <c r="AF13" s="138">
        <v>5</v>
      </c>
      <c r="AG13" s="30">
        <v>16.433</v>
      </c>
      <c r="AH13" s="31" t="s">
        <v>20</v>
      </c>
      <c r="AI13" s="118">
        <v>7</v>
      </c>
      <c r="AJ13" s="137">
        <v>5</v>
      </c>
      <c r="AK13" s="138">
        <v>5</v>
      </c>
      <c r="AL13" s="139"/>
      <c r="AM13" s="140">
        <v>50</v>
      </c>
      <c r="AN13" s="137">
        <v>8</v>
      </c>
      <c r="AO13" s="141">
        <v>55</v>
      </c>
      <c r="AP13" s="142">
        <v>27</v>
      </c>
      <c r="AQ13" s="137">
        <v>7</v>
      </c>
      <c r="AR13" s="118">
        <v>15</v>
      </c>
      <c r="AS13" s="135">
        <v>8</v>
      </c>
      <c r="AT13" s="94"/>
      <c r="AU13" s="141">
        <v>9</v>
      </c>
    </row>
  </sheetData>
  <mergeCells count="16">
    <mergeCell ref="F2:AJ2"/>
    <mergeCell ref="AP1:AQ1"/>
    <mergeCell ref="AR1:AS1"/>
    <mergeCell ref="AP2:AQ2"/>
    <mergeCell ref="AR2:AS2"/>
    <mergeCell ref="A1:E1"/>
    <mergeCell ref="A2:E2"/>
    <mergeCell ref="F1:AJ1"/>
    <mergeCell ref="C3:D3"/>
    <mergeCell ref="F3:J3"/>
    <mergeCell ref="K3:N3"/>
    <mergeCell ref="O3:R3"/>
    <mergeCell ref="S3:V3"/>
    <mergeCell ref="W3:AA3"/>
    <mergeCell ref="AB3:AF3"/>
    <mergeCell ref="AG3:AK3"/>
  </mergeCells>
  <phoneticPr fontId="4" type="noConversion"/>
  <pageMargins left="0" right="0" top="0" bottom="0" header="0" footer="0"/>
  <pageSetup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U11"/>
  <sheetViews>
    <sheetView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8.140625" bestFit="1" customWidth="1"/>
    <col min="4" max="4" width="7.7109375" bestFit="1" customWidth="1"/>
    <col min="5" max="5" width="22" bestFit="1" customWidth="1"/>
    <col min="6" max="6" width="3.140625" bestFit="1" customWidth="1"/>
    <col min="7" max="7" width="3.5703125" bestFit="1" customWidth="1"/>
    <col min="8" max="8" width="5.140625" bestFit="1" customWidth="1"/>
    <col min="9" max="9" width="6.140625" bestFit="1" customWidth="1"/>
    <col min="10" max="10" width="5.5703125" bestFit="1" customWidth="1"/>
    <col min="11" max="11" width="3.5703125" bestFit="1" customWidth="1"/>
    <col min="12" max="12" width="5.140625" bestFit="1" customWidth="1"/>
    <col min="13" max="13" width="6.140625" bestFit="1" customWidth="1"/>
    <col min="14" max="14" width="5.5703125" bestFit="1" customWidth="1"/>
    <col min="15" max="15" width="3.5703125" bestFit="1" customWidth="1"/>
    <col min="16" max="16" width="5.140625" bestFit="1" customWidth="1"/>
    <col min="17" max="17" width="6.140625" bestFit="1" customWidth="1"/>
    <col min="18" max="18" width="5.5703125" bestFit="1" customWidth="1"/>
    <col min="19" max="19" width="3.5703125" bestFit="1" customWidth="1"/>
    <col min="20" max="20" width="5.140625" bestFit="1" customWidth="1"/>
    <col min="21" max="21" width="6.140625" bestFit="1" customWidth="1"/>
    <col min="22" max="22" width="5.5703125" bestFit="1" customWidth="1"/>
    <col min="23" max="23" width="7" bestFit="1" customWidth="1"/>
    <col min="24" max="24" width="3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7" bestFit="1" customWidth="1"/>
    <col min="29" max="29" width="3.5703125" bestFit="1" customWidth="1"/>
    <col min="30" max="30" width="5.140625" bestFit="1" customWidth="1"/>
    <col min="31" max="31" width="6.140625" bestFit="1" customWidth="1"/>
    <col min="32" max="32" width="5.5703125" bestFit="1" customWidth="1"/>
    <col min="33" max="33" width="7" bestFit="1" customWidth="1"/>
    <col min="34" max="34" width="3.5703125" bestFit="1" customWidth="1"/>
    <col min="35" max="35" width="5.140625" bestFit="1" customWidth="1"/>
    <col min="36" max="36" width="6.140625" bestFit="1" customWidth="1"/>
    <col min="37" max="37" width="5.5703125" bestFit="1" customWidth="1"/>
    <col min="38" max="38" width="1.7109375" style="8" customWidth="1"/>
    <col min="39" max="39" width="6.140625" bestFit="1" customWidth="1"/>
    <col min="40" max="40" width="5.140625" bestFit="1" customWidth="1"/>
    <col min="41" max="41" width="11.140625" bestFit="1" customWidth="1"/>
    <col min="42" max="42" width="6.140625" bestFit="1" customWidth="1"/>
    <col min="43" max="43" width="5.140625" bestFit="1" customWidth="1"/>
    <col min="44" max="44" width="6.140625" bestFit="1" customWidth="1"/>
    <col min="45" max="45" width="5.140625" bestFit="1" customWidth="1"/>
    <col min="46" max="46" width="1.7109375" style="8" customWidth="1"/>
    <col min="47" max="47" width="5.5703125" bestFit="1" customWidth="1"/>
  </cols>
  <sheetData>
    <row r="1" spans="1:47" ht="15.75" x14ac:dyDescent="0.25">
      <c r="A1" s="71" t="s">
        <v>198</v>
      </c>
      <c r="B1" s="72"/>
      <c r="C1" s="72"/>
      <c r="D1" s="72"/>
      <c r="E1" s="72"/>
      <c r="F1" s="73" t="s">
        <v>50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33"/>
      <c r="AL1" s="26"/>
      <c r="AM1" s="5"/>
      <c r="AN1" s="5"/>
      <c r="AO1" s="5"/>
      <c r="AP1" s="75" t="s">
        <v>0</v>
      </c>
      <c r="AQ1" s="75"/>
      <c r="AR1" s="75" t="s">
        <v>0</v>
      </c>
      <c r="AS1" s="75"/>
      <c r="AT1" s="35"/>
      <c r="AU1" s="5"/>
    </row>
    <row r="2" spans="1:47" ht="15.75" thickBot="1" x14ac:dyDescent="0.3">
      <c r="A2" s="76"/>
      <c r="B2" s="77"/>
      <c r="C2" s="77"/>
      <c r="D2" s="77"/>
      <c r="E2" s="77"/>
      <c r="F2" s="78" t="s">
        <v>167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34"/>
      <c r="AL2" s="26"/>
      <c r="AM2" s="1"/>
      <c r="AN2" s="5"/>
      <c r="AO2" s="5"/>
      <c r="AP2" s="80" t="s">
        <v>1</v>
      </c>
      <c r="AQ2" s="80"/>
      <c r="AR2" s="80" t="s">
        <v>2</v>
      </c>
      <c r="AS2" s="80"/>
      <c r="AT2" s="35"/>
      <c r="AU2" s="1"/>
    </row>
    <row r="3" spans="1:47" x14ac:dyDescent="0.2">
      <c r="A3" s="2"/>
      <c r="B3" s="3"/>
      <c r="C3" s="68" t="s">
        <v>3</v>
      </c>
      <c r="D3" s="68"/>
      <c r="E3" s="4" t="s">
        <v>4</v>
      </c>
      <c r="F3" s="81" t="s">
        <v>5</v>
      </c>
      <c r="G3" s="82"/>
      <c r="H3" s="82"/>
      <c r="I3" s="82"/>
      <c r="J3" s="83"/>
      <c r="K3" s="81" t="s">
        <v>6</v>
      </c>
      <c r="L3" s="82"/>
      <c r="M3" s="82"/>
      <c r="N3" s="83"/>
      <c r="O3" s="81" t="s">
        <v>51</v>
      </c>
      <c r="P3" s="82"/>
      <c r="Q3" s="82"/>
      <c r="R3" s="83"/>
      <c r="S3" s="81" t="s">
        <v>183</v>
      </c>
      <c r="T3" s="82"/>
      <c r="U3" s="82"/>
      <c r="V3" s="83"/>
      <c r="W3" s="81" t="s">
        <v>52</v>
      </c>
      <c r="X3" s="82"/>
      <c r="Y3" s="82"/>
      <c r="Z3" s="82"/>
      <c r="AA3" s="83"/>
      <c r="AB3" s="81" t="s">
        <v>53</v>
      </c>
      <c r="AC3" s="82"/>
      <c r="AD3" s="82"/>
      <c r="AE3" s="82"/>
      <c r="AF3" s="83"/>
      <c r="AG3" s="81" t="s">
        <v>184</v>
      </c>
      <c r="AH3" s="82"/>
      <c r="AI3" s="82"/>
      <c r="AJ3" s="82"/>
      <c r="AK3" s="83"/>
      <c r="AL3" s="35"/>
      <c r="AM3" s="6" t="s">
        <v>7</v>
      </c>
      <c r="AN3" s="6"/>
      <c r="AO3" s="6" t="s">
        <v>7</v>
      </c>
      <c r="AP3" s="6" t="s">
        <v>7</v>
      </c>
      <c r="AQ3" s="6"/>
      <c r="AR3" s="6" t="s">
        <v>7</v>
      </c>
      <c r="AS3" s="6"/>
      <c r="AT3" s="35"/>
      <c r="AU3" s="6" t="s">
        <v>8</v>
      </c>
    </row>
    <row r="4" spans="1:47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9" t="s">
        <v>3</v>
      </c>
      <c r="F4" s="11" t="s">
        <v>54</v>
      </c>
      <c r="G4" s="9" t="s">
        <v>55</v>
      </c>
      <c r="H4" s="9" t="s">
        <v>13</v>
      </c>
      <c r="I4" s="22" t="s">
        <v>14</v>
      </c>
      <c r="J4" s="23" t="s">
        <v>15</v>
      </c>
      <c r="K4" s="11" t="s">
        <v>55</v>
      </c>
      <c r="L4" s="9" t="s">
        <v>13</v>
      </c>
      <c r="M4" s="22" t="s">
        <v>14</v>
      </c>
      <c r="N4" s="23" t="s">
        <v>15</v>
      </c>
      <c r="O4" s="62" t="s">
        <v>55</v>
      </c>
      <c r="P4" s="9" t="s">
        <v>13</v>
      </c>
      <c r="Q4" s="10" t="s">
        <v>14</v>
      </c>
      <c r="R4" s="23" t="s">
        <v>15</v>
      </c>
      <c r="S4" s="63" t="s">
        <v>55</v>
      </c>
      <c r="T4" s="9" t="s">
        <v>13</v>
      </c>
      <c r="U4" s="9" t="s">
        <v>14</v>
      </c>
      <c r="V4" s="25" t="s">
        <v>15</v>
      </c>
      <c r="W4" s="11" t="s">
        <v>16</v>
      </c>
      <c r="X4" s="9" t="s">
        <v>55</v>
      </c>
      <c r="Y4" s="9" t="s">
        <v>13</v>
      </c>
      <c r="Z4" s="9" t="s">
        <v>14</v>
      </c>
      <c r="AA4" s="25" t="s">
        <v>15</v>
      </c>
      <c r="AB4" s="63" t="s">
        <v>16</v>
      </c>
      <c r="AC4" s="9" t="s">
        <v>55</v>
      </c>
      <c r="AD4" s="9" t="s">
        <v>13</v>
      </c>
      <c r="AE4" s="9" t="s">
        <v>14</v>
      </c>
      <c r="AF4" s="25" t="s">
        <v>15</v>
      </c>
      <c r="AG4" s="62" t="s">
        <v>16</v>
      </c>
      <c r="AH4" s="9" t="s">
        <v>55</v>
      </c>
      <c r="AI4" s="9" t="s">
        <v>13</v>
      </c>
      <c r="AJ4" s="9" t="s">
        <v>14</v>
      </c>
      <c r="AK4" s="25" t="s">
        <v>15</v>
      </c>
      <c r="AL4" s="143"/>
      <c r="AM4" s="7" t="s">
        <v>14</v>
      </c>
      <c r="AN4" s="7" t="s">
        <v>13</v>
      </c>
      <c r="AO4" s="7" t="s">
        <v>17</v>
      </c>
      <c r="AP4" s="7" t="s">
        <v>14</v>
      </c>
      <c r="AQ4" s="7" t="s">
        <v>13</v>
      </c>
      <c r="AR4" s="7" t="s">
        <v>14</v>
      </c>
      <c r="AS4" s="7" t="s">
        <v>13</v>
      </c>
      <c r="AT4" s="143"/>
      <c r="AU4" s="7" t="s">
        <v>13</v>
      </c>
    </row>
    <row r="5" spans="1:47" x14ac:dyDescent="0.2">
      <c r="A5" s="88">
        <f>IF([1]Master!$H21="X",[1]Master!A21,"--")</f>
        <v>117</v>
      </c>
      <c r="B5" s="57">
        <v>243</v>
      </c>
      <c r="C5" s="89" t="str">
        <f>IF([1]Master!$H21="X",[1]Master!B21,"--")</f>
        <v>Jordan</v>
      </c>
      <c r="D5" s="89" t="str">
        <f>IF([1]Master!$H21="X",[1]Master!C21,"--")</f>
        <v>Bourne</v>
      </c>
      <c r="E5" s="90" t="str">
        <f>IF([1]Master!$H21="X",[1]Master!D21,"--")</f>
        <v>Bluffdale's Galloping Gal's</v>
      </c>
      <c r="F5" s="38">
        <v>29</v>
      </c>
      <c r="G5" s="32" t="s">
        <v>19</v>
      </c>
      <c r="H5" s="118">
        <v>4</v>
      </c>
      <c r="I5" s="119">
        <f t="shared" ref="I5:I11" si="0">IF(G5="b",15,IF(G5="r",10,IF(G5="w",5,0)))</f>
        <v>10</v>
      </c>
      <c r="J5" s="120">
        <f t="shared" ref="J5:J11" si="1">I5+IF(H5=1,6,IF(H5=2,5,IF(H5=3,4,IF(H5=4,3,IF(H5=5,2,IF(H5=6,1,0))))))</f>
        <v>13</v>
      </c>
      <c r="K5" s="121" t="s">
        <v>19</v>
      </c>
      <c r="L5" s="32"/>
      <c r="M5" s="119">
        <f t="shared" ref="M5:M11" si="2">IF(K5="b",15,IF(K5="r",10,IF(K5="w",5,IF(K5="dq",1,0))))</f>
        <v>10</v>
      </c>
      <c r="N5" s="120">
        <f t="shared" ref="N5:N11" si="3">M5+IF(L5=1,6,IF(L5=2,5,IF(L5=3,4,IF(L5=4,3,IF(L5=5,2,IF(L5=6,1,0))))))</f>
        <v>10</v>
      </c>
      <c r="O5" s="121" t="s">
        <v>18</v>
      </c>
      <c r="P5" s="32">
        <v>1</v>
      </c>
      <c r="Q5" s="119">
        <f t="shared" ref="Q5:Q11" si="4">IF(O5="b",15,IF(O5="r",10,IF(O5="w",5,IF(O5="dq",1,0))))</f>
        <v>15</v>
      </c>
      <c r="R5" s="120">
        <f t="shared" ref="R5:R11" si="5">Q5+IF(P5=1,6,IF(P5=2,5,IF(P5=3,4,IF(P5=4,3,IF(P5=5,2,IF(P5=6,1,0))))))</f>
        <v>21</v>
      </c>
      <c r="S5" s="121" t="s">
        <v>18</v>
      </c>
      <c r="T5" s="32">
        <v>1</v>
      </c>
      <c r="U5" s="122">
        <f t="shared" ref="U5:U11" si="6">IF(S5="b",15,IF(S5="r",10,IF(S5="w",5,IF(S5="dq",1,0))))</f>
        <v>15</v>
      </c>
      <c r="V5" s="120">
        <f t="shared" ref="V5:V11" si="7">U5+IF(T5=1,6,IF(T5=2,5,IF(T5=3,4,IF(T5=4,3,IF(T5=5,2,IF(T5=6,1,0))))))</f>
        <v>21</v>
      </c>
      <c r="W5" s="121">
        <v>28.370999999999999</v>
      </c>
      <c r="X5" s="32" t="s">
        <v>18</v>
      </c>
      <c r="Y5" s="123">
        <f t="shared" ref="Y5:Y11" si="8">IF(W5="DQ",0,IF(W5="-","-",RANK(W5,$W$5:$W$300,1)))</f>
        <v>1</v>
      </c>
      <c r="Z5" s="124">
        <f t="shared" ref="Z5:Z11" si="9">IF(X5="-",0,IF(W5="DQ",1,IF(X5="b",15,IF(X5="r",10,IF(X5="w",5,0)))))</f>
        <v>15</v>
      </c>
      <c r="AA5" s="125">
        <f t="shared" ref="AA5:AA11" si="10">Z5+IF(Y5=1,6,IF(Y5=2,5,IF(Y5=3,4,IF(Y5=4,3,IF(Y5=5,2,IF(Y5=6,1,0))))))</f>
        <v>21</v>
      </c>
      <c r="AB5" s="121">
        <v>23.492000000000001</v>
      </c>
      <c r="AC5" s="32" t="s">
        <v>18</v>
      </c>
      <c r="AD5" s="123">
        <f t="shared" ref="AD5:AD11" si="11">IF(AB5="DQ",0,IF(AB5="-","-",RANK(AB5,$AB$5:$AB$300,1)))</f>
        <v>1</v>
      </c>
      <c r="AE5" s="124">
        <f t="shared" ref="AE5:AE11" si="12">IF(AC5="-",0,IF(AB5="DQ",1,IF(AC5="b",15,IF(AC5="r",10,IF(AC5="w",5,0)))))</f>
        <v>15</v>
      </c>
      <c r="AF5" s="125">
        <f t="shared" ref="AF5:AF11" si="13">AE5+IF(AD5=1,6,IF(AD5=2,5,IF(AD5=3,4,IF(AD5=4,3,IF(AD5=5,2,IF(AD5=6,1,0))))))</f>
        <v>21</v>
      </c>
      <c r="AG5" s="121">
        <v>15.409000000000001</v>
      </c>
      <c r="AH5" s="32" t="s">
        <v>19</v>
      </c>
      <c r="AI5" s="123">
        <f t="shared" ref="AI5:AI11" si="14">IF(AG5="DQ",0,IF(AG5="-","-",RANK(AG5,$AG$5:$AG$300,1)))</f>
        <v>4</v>
      </c>
      <c r="AJ5" s="124">
        <f t="shared" ref="AJ5:AJ11" si="15">IF(AH5="-",0,IF(AG5="DQ",1,IF(AH5="b",15,IF(AH5="r",10,IF(AH5="w",5,0)))))</f>
        <v>10</v>
      </c>
      <c r="AK5" s="125">
        <f t="shared" ref="AK5:AK11" si="16">AJ5+IF(AI5=1,6,IF(AI5=2,5,IF(AI5=3,4,IF(AI5=4,3,IF(AI5=5,2,IF(AI5=6,1,0))))))</f>
        <v>13</v>
      </c>
      <c r="AL5" s="144"/>
      <c r="AM5" s="127">
        <f t="shared" ref="AM5:AM11" si="17">AJ5+AE5+Z5++U5+Q5+M5+I5</f>
        <v>90</v>
      </c>
      <c r="AN5" s="128">
        <f t="shared" ref="AN5:AN11" si="18">IF(AM5=0,"-",RANK(AM5,AM$5:AM$300,0))</f>
        <v>1</v>
      </c>
      <c r="AO5" s="129">
        <f t="shared" ref="AO5:AO11" si="19">AK5+AF5+AA5++V5+R5+N5+J5</f>
        <v>120</v>
      </c>
      <c r="AP5" s="130">
        <f t="shared" ref="AP5:AP11" si="20">N5+R5+V5</f>
        <v>52</v>
      </c>
      <c r="AQ5" s="128">
        <f t="shared" ref="AQ5:AQ11" si="21">IF(AP5=0,"-",RANK(AP5,AP$5:AP$300,0))</f>
        <v>2</v>
      </c>
      <c r="AR5" s="131">
        <f t="shared" ref="AR5:AR11" si="22">AA5+AF5+AK5</f>
        <v>55</v>
      </c>
      <c r="AS5" s="132">
        <f>IF(AR5=0,"-",RANK(AR5,AR$5:AR$300,0))</f>
        <v>2</v>
      </c>
      <c r="AT5" s="144"/>
      <c r="AU5" s="133">
        <f>IF(AO5=0,"-",RANK(AO5,$AO$5:AO$202,0))</f>
        <v>1</v>
      </c>
    </row>
    <row r="6" spans="1:47" x14ac:dyDescent="0.2">
      <c r="A6" s="88">
        <f>IF([1]Master!$H88="X",[1]Master!A88,"--")</f>
        <v>184</v>
      </c>
      <c r="B6" s="57">
        <v>239</v>
      </c>
      <c r="C6" s="89" t="str">
        <f>IF([1]Master!$H88="X",[1]Master!B88,"--")</f>
        <v>Elise</v>
      </c>
      <c r="D6" s="89" t="str">
        <f>IF([1]Master!$H88="X",[1]Master!C88,"--")</f>
        <v>Stump</v>
      </c>
      <c r="E6" s="90" t="str">
        <f>IF([1]Master!$H88="X",[1]Master!D88,"--")</f>
        <v>Chaparral Riders</v>
      </c>
      <c r="F6" s="37">
        <v>27</v>
      </c>
      <c r="G6" s="31" t="s">
        <v>19</v>
      </c>
      <c r="H6" s="118">
        <f t="shared" ref="H6:H11" si="23">IF(F6="DQ",0,IF(F6="-","-",RANK(F6,$F$5:$F$300,0)))</f>
        <v>5</v>
      </c>
      <c r="I6" s="134">
        <f t="shared" si="0"/>
        <v>10</v>
      </c>
      <c r="J6" s="135">
        <f t="shared" si="1"/>
        <v>12</v>
      </c>
      <c r="K6" s="30" t="s">
        <v>18</v>
      </c>
      <c r="L6" s="31">
        <v>1</v>
      </c>
      <c r="M6" s="134">
        <f t="shared" si="2"/>
        <v>15</v>
      </c>
      <c r="N6" s="135">
        <f t="shared" si="3"/>
        <v>21</v>
      </c>
      <c r="O6" s="30" t="s">
        <v>19</v>
      </c>
      <c r="P6" s="31">
        <v>5</v>
      </c>
      <c r="Q6" s="134">
        <f t="shared" si="4"/>
        <v>10</v>
      </c>
      <c r="R6" s="135">
        <f t="shared" si="5"/>
        <v>12</v>
      </c>
      <c r="S6" s="30" t="s">
        <v>19</v>
      </c>
      <c r="T6" s="31">
        <v>3</v>
      </c>
      <c r="U6" s="136">
        <f t="shared" si="6"/>
        <v>10</v>
      </c>
      <c r="V6" s="135">
        <f t="shared" si="7"/>
        <v>14</v>
      </c>
      <c r="W6" s="30">
        <v>30.123999999999999</v>
      </c>
      <c r="X6" s="31" t="s">
        <v>18</v>
      </c>
      <c r="Y6" s="118">
        <f t="shared" si="8"/>
        <v>2</v>
      </c>
      <c r="Z6" s="137">
        <f t="shared" si="9"/>
        <v>15</v>
      </c>
      <c r="AA6" s="138">
        <f t="shared" si="10"/>
        <v>20</v>
      </c>
      <c r="AB6" s="30">
        <v>25.655999999999999</v>
      </c>
      <c r="AC6" s="31" t="s">
        <v>18</v>
      </c>
      <c r="AD6" s="118">
        <f t="shared" si="11"/>
        <v>3</v>
      </c>
      <c r="AE6" s="137">
        <f t="shared" si="12"/>
        <v>15</v>
      </c>
      <c r="AF6" s="138">
        <f t="shared" si="13"/>
        <v>19</v>
      </c>
      <c r="AG6" s="30">
        <v>10.457000000000001</v>
      </c>
      <c r="AH6" s="31" t="s">
        <v>18</v>
      </c>
      <c r="AI6" s="118">
        <f t="shared" si="14"/>
        <v>1</v>
      </c>
      <c r="AJ6" s="137">
        <f t="shared" si="15"/>
        <v>15</v>
      </c>
      <c r="AK6" s="138">
        <f t="shared" si="16"/>
        <v>21</v>
      </c>
      <c r="AL6" s="144"/>
      <c r="AM6" s="140">
        <f t="shared" si="17"/>
        <v>90</v>
      </c>
      <c r="AN6" s="137">
        <f t="shared" si="18"/>
        <v>1</v>
      </c>
      <c r="AO6" s="141">
        <f t="shared" si="19"/>
        <v>119</v>
      </c>
      <c r="AP6" s="142">
        <f t="shared" si="20"/>
        <v>47</v>
      </c>
      <c r="AQ6" s="137">
        <f t="shared" si="21"/>
        <v>3</v>
      </c>
      <c r="AR6" s="118">
        <f t="shared" si="22"/>
        <v>60</v>
      </c>
      <c r="AS6" s="135">
        <f>IF(AR6=0,"-",RANK(AR6,AR$5:AR$300,0))</f>
        <v>1</v>
      </c>
      <c r="AT6" s="144"/>
      <c r="AU6" s="141">
        <f>IF(AO6=0,"-",RANK(AO6,$AO$5:AO$202,0))</f>
        <v>2</v>
      </c>
    </row>
    <row r="7" spans="1:47" x14ac:dyDescent="0.2">
      <c r="A7" s="88">
        <f>IF([1]Master!$H19="X",[1]Master!A19,"--")</f>
        <v>115</v>
      </c>
      <c r="B7" s="57">
        <v>241</v>
      </c>
      <c r="C7" s="89" t="str">
        <f>IF([1]Master!$H19="X",[1]Master!B19,"--")</f>
        <v>Ireland</v>
      </c>
      <c r="D7" s="89" t="str">
        <f>IF([1]Master!$H19="X",[1]Master!C19,"--")</f>
        <v>Crapo</v>
      </c>
      <c r="E7" s="90" t="str">
        <f>IF([1]Master!$H19="X",[1]Master!D19,"--")</f>
        <v>Bluffdale's Galloping Gal's</v>
      </c>
      <c r="F7" s="37">
        <v>32</v>
      </c>
      <c r="G7" s="31" t="s">
        <v>18</v>
      </c>
      <c r="H7" s="118">
        <f t="shared" si="23"/>
        <v>2</v>
      </c>
      <c r="I7" s="134">
        <f t="shared" si="0"/>
        <v>15</v>
      </c>
      <c r="J7" s="135">
        <f t="shared" si="1"/>
        <v>20</v>
      </c>
      <c r="K7" s="30" t="s">
        <v>18</v>
      </c>
      <c r="L7" s="31">
        <v>2</v>
      </c>
      <c r="M7" s="134">
        <f t="shared" si="2"/>
        <v>15</v>
      </c>
      <c r="N7" s="135">
        <f t="shared" si="3"/>
        <v>20</v>
      </c>
      <c r="O7" s="30" t="s">
        <v>18</v>
      </c>
      <c r="P7" s="31">
        <v>2</v>
      </c>
      <c r="Q7" s="134">
        <f t="shared" si="4"/>
        <v>15</v>
      </c>
      <c r="R7" s="135">
        <f t="shared" si="5"/>
        <v>20</v>
      </c>
      <c r="S7" s="30" t="s">
        <v>19</v>
      </c>
      <c r="T7" s="31">
        <v>2</v>
      </c>
      <c r="U7" s="136">
        <f t="shared" si="6"/>
        <v>10</v>
      </c>
      <c r="V7" s="135">
        <f t="shared" si="7"/>
        <v>15</v>
      </c>
      <c r="W7" s="30">
        <v>35.982999999999997</v>
      </c>
      <c r="X7" s="31" t="s">
        <v>20</v>
      </c>
      <c r="Y7" s="118">
        <f t="shared" si="8"/>
        <v>6</v>
      </c>
      <c r="Z7" s="137">
        <f t="shared" si="9"/>
        <v>5</v>
      </c>
      <c r="AA7" s="138">
        <f t="shared" si="10"/>
        <v>6</v>
      </c>
      <c r="AB7" s="30">
        <v>27.199000000000002</v>
      </c>
      <c r="AC7" s="31" t="s">
        <v>19</v>
      </c>
      <c r="AD7" s="118">
        <f t="shared" si="11"/>
        <v>4</v>
      </c>
      <c r="AE7" s="137">
        <f t="shared" si="12"/>
        <v>10</v>
      </c>
      <c r="AF7" s="138">
        <f t="shared" si="13"/>
        <v>13</v>
      </c>
      <c r="AG7" s="30">
        <v>12.32</v>
      </c>
      <c r="AH7" s="31" t="s">
        <v>18</v>
      </c>
      <c r="AI7" s="118">
        <f t="shared" si="14"/>
        <v>3</v>
      </c>
      <c r="AJ7" s="137">
        <f t="shared" si="15"/>
        <v>15</v>
      </c>
      <c r="AK7" s="138">
        <f t="shared" si="16"/>
        <v>19</v>
      </c>
      <c r="AL7" s="144"/>
      <c r="AM7" s="140">
        <f t="shared" si="17"/>
        <v>85</v>
      </c>
      <c r="AN7" s="137">
        <f t="shared" si="18"/>
        <v>3</v>
      </c>
      <c r="AO7" s="141">
        <f t="shared" si="19"/>
        <v>113</v>
      </c>
      <c r="AP7" s="142">
        <f t="shared" si="20"/>
        <v>55</v>
      </c>
      <c r="AQ7" s="137">
        <f t="shared" si="21"/>
        <v>1</v>
      </c>
      <c r="AR7" s="118">
        <f t="shared" si="22"/>
        <v>38</v>
      </c>
      <c r="AS7" s="135">
        <v>5</v>
      </c>
      <c r="AT7" s="144"/>
      <c r="AU7" s="141">
        <f>IF(AO7=0,"-",RANK(AO7,$AO$5:AO$202,0))</f>
        <v>3</v>
      </c>
    </row>
    <row r="8" spans="1:47" x14ac:dyDescent="0.2">
      <c r="A8" s="88">
        <f>IF([1]Master!$H18="X",[1]Master!A18,"--")</f>
        <v>114</v>
      </c>
      <c r="B8" s="57">
        <v>240</v>
      </c>
      <c r="C8" s="89" t="str">
        <f>IF([1]Master!$H18="X",[1]Master!B18,"--")</f>
        <v>Elizabeth</v>
      </c>
      <c r="D8" s="89" t="str">
        <f>IF([1]Master!$H18="X",[1]Master!C18,"--")</f>
        <v>Fulks</v>
      </c>
      <c r="E8" s="90" t="str">
        <f>IF([1]Master!$H18="X",[1]Master!D18,"--")</f>
        <v>Bluffdale's Galloping Gal's</v>
      </c>
      <c r="F8" s="37">
        <v>33</v>
      </c>
      <c r="G8" s="31" t="s">
        <v>18</v>
      </c>
      <c r="H8" s="118">
        <f t="shared" si="23"/>
        <v>1</v>
      </c>
      <c r="I8" s="134">
        <f t="shared" si="0"/>
        <v>15</v>
      </c>
      <c r="J8" s="135">
        <f t="shared" si="1"/>
        <v>21</v>
      </c>
      <c r="K8" s="30" t="s">
        <v>18</v>
      </c>
      <c r="L8" s="31">
        <v>4</v>
      </c>
      <c r="M8" s="134">
        <f t="shared" si="2"/>
        <v>15</v>
      </c>
      <c r="N8" s="135">
        <f t="shared" si="3"/>
        <v>18</v>
      </c>
      <c r="O8" s="30" t="s">
        <v>19</v>
      </c>
      <c r="P8" s="31"/>
      <c r="Q8" s="134">
        <f t="shared" si="4"/>
        <v>10</v>
      </c>
      <c r="R8" s="135">
        <f t="shared" si="5"/>
        <v>10</v>
      </c>
      <c r="S8" s="30" t="s">
        <v>19</v>
      </c>
      <c r="T8" s="31">
        <v>5</v>
      </c>
      <c r="U8" s="136">
        <f t="shared" si="6"/>
        <v>10</v>
      </c>
      <c r="V8" s="135">
        <f t="shared" si="7"/>
        <v>12</v>
      </c>
      <c r="W8" s="30">
        <v>33.170999999999999</v>
      </c>
      <c r="X8" s="31" t="s">
        <v>19</v>
      </c>
      <c r="Y8" s="118">
        <f t="shared" si="8"/>
        <v>4</v>
      </c>
      <c r="Z8" s="137">
        <f t="shared" si="9"/>
        <v>10</v>
      </c>
      <c r="AA8" s="138">
        <f t="shared" si="10"/>
        <v>13</v>
      </c>
      <c r="AB8" s="30">
        <v>25.225000000000001</v>
      </c>
      <c r="AC8" s="31" t="s">
        <v>18</v>
      </c>
      <c r="AD8" s="118">
        <f t="shared" si="11"/>
        <v>2</v>
      </c>
      <c r="AE8" s="137">
        <f t="shared" si="12"/>
        <v>15</v>
      </c>
      <c r="AF8" s="138">
        <f t="shared" si="13"/>
        <v>20</v>
      </c>
      <c r="AG8" s="30">
        <v>37.514000000000003</v>
      </c>
      <c r="AH8" s="31" t="s">
        <v>20</v>
      </c>
      <c r="AI8" s="118">
        <f t="shared" si="14"/>
        <v>7</v>
      </c>
      <c r="AJ8" s="137">
        <f t="shared" si="15"/>
        <v>5</v>
      </c>
      <c r="AK8" s="138">
        <f t="shared" si="16"/>
        <v>5</v>
      </c>
      <c r="AL8" s="144"/>
      <c r="AM8" s="140">
        <f t="shared" si="17"/>
        <v>80</v>
      </c>
      <c r="AN8" s="137">
        <f t="shared" si="18"/>
        <v>4</v>
      </c>
      <c r="AO8" s="141">
        <f t="shared" si="19"/>
        <v>99</v>
      </c>
      <c r="AP8" s="142">
        <f t="shared" si="20"/>
        <v>40</v>
      </c>
      <c r="AQ8" s="137">
        <f t="shared" si="21"/>
        <v>6</v>
      </c>
      <c r="AR8" s="118">
        <f t="shared" si="22"/>
        <v>38</v>
      </c>
      <c r="AS8" s="135">
        <f>IF(AR8=0,"-",RANK(AR8,AR$5:AR$300,0))</f>
        <v>4</v>
      </c>
      <c r="AT8" s="144"/>
      <c r="AU8" s="141">
        <f>IF(AO8=0,"-",RANK(AO8,$AO$5:AO$202,0))</f>
        <v>4</v>
      </c>
    </row>
    <row r="9" spans="1:47" x14ac:dyDescent="0.2">
      <c r="A9" s="88">
        <f>IF([1]Master!$H23="X",[1]Master!A23,"--")</f>
        <v>119</v>
      </c>
      <c r="B9" s="57">
        <v>235</v>
      </c>
      <c r="C9" s="89" t="str">
        <f>IF([1]Master!$H23="X",[1]Master!B23,"--")</f>
        <v>Hailey</v>
      </c>
      <c r="D9" s="89" t="str">
        <f>IF([1]Master!$H23="X",[1]Master!C23,"--")</f>
        <v>Bohman</v>
      </c>
      <c r="E9" s="90" t="str">
        <f>IF([1]Master!$H23="X",[1]Master!D23,"--")</f>
        <v>Boots &amp; Buckles</v>
      </c>
      <c r="F9" s="37">
        <v>22</v>
      </c>
      <c r="G9" s="31" t="s">
        <v>20</v>
      </c>
      <c r="H9" s="118">
        <f t="shared" si="23"/>
        <v>7</v>
      </c>
      <c r="I9" s="134">
        <f t="shared" si="0"/>
        <v>5</v>
      </c>
      <c r="J9" s="135">
        <f t="shared" si="1"/>
        <v>5</v>
      </c>
      <c r="K9" s="30" t="s">
        <v>19</v>
      </c>
      <c r="L9" s="31">
        <v>5</v>
      </c>
      <c r="M9" s="134">
        <f t="shared" si="2"/>
        <v>10</v>
      </c>
      <c r="N9" s="135">
        <f t="shared" si="3"/>
        <v>12</v>
      </c>
      <c r="O9" s="30" t="s">
        <v>18</v>
      </c>
      <c r="P9" s="31">
        <v>3</v>
      </c>
      <c r="Q9" s="134">
        <f t="shared" si="4"/>
        <v>15</v>
      </c>
      <c r="R9" s="135">
        <f t="shared" si="5"/>
        <v>19</v>
      </c>
      <c r="S9" s="30" t="s">
        <v>19</v>
      </c>
      <c r="T9" s="31"/>
      <c r="U9" s="136">
        <f t="shared" si="6"/>
        <v>10</v>
      </c>
      <c r="V9" s="135">
        <f t="shared" si="7"/>
        <v>10</v>
      </c>
      <c r="W9" s="30">
        <v>30.913</v>
      </c>
      <c r="X9" s="31" t="s">
        <v>18</v>
      </c>
      <c r="Y9" s="118">
        <f t="shared" si="8"/>
        <v>3</v>
      </c>
      <c r="Z9" s="137">
        <f t="shared" si="9"/>
        <v>15</v>
      </c>
      <c r="AA9" s="138">
        <f t="shared" si="10"/>
        <v>19</v>
      </c>
      <c r="AB9" s="30">
        <v>30.094999999999999</v>
      </c>
      <c r="AC9" s="31" t="s">
        <v>19</v>
      </c>
      <c r="AD9" s="118">
        <f t="shared" si="11"/>
        <v>5</v>
      </c>
      <c r="AE9" s="137">
        <f t="shared" si="12"/>
        <v>10</v>
      </c>
      <c r="AF9" s="138">
        <f t="shared" si="13"/>
        <v>12</v>
      </c>
      <c r="AG9" s="30">
        <v>10.95</v>
      </c>
      <c r="AH9" s="31" t="s">
        <v>18</v>
      </c>
      <c r="AI9" s="118">
        <f t="shared" si="14"/>
        <v>2</v>
      </c>
      <c r="AJ9" s="137">
        <f t="shared" si="15"/>
        <v>15</v>
      </c>
      <c r="AK9" s="138">
        <f t="shared" si="16"/>
        <v>20</v>
      </c>
      <c r="AL9" s="144"/>
      <c r="AM9" s="140">
        <f t="shared" si="17"/>
        <v>80</v>
      </c>
      <c r="AN9" s="137">
        <f t="shared" si="18"/>
        <v>4</v>
      </c>
      <c r="AO9" s="141">
        <f t="shared" si="19"/>
        <v>97</v>
      </c>
      <c r="AP9" s="142">
        <f t="shared" si="20"/>
        <v>41</v>
      </c>
      <c r="AQ9" s="137">
        <f t="shared" si="21"/>
        <v>5</v>
      </c>
      <c r="AR9" s="118">
        <f t="shared" si="22"/>
        <v>51</v>
      </c>
      <c r="AS9" s="135">
        <f>IF(AR9=0,"-",RANK(AR9,AR$5:AR$300,0))</f>
        <v>3</v>
      </c>
      <c r="AT9" s="144"/>
      <c r="AU9" s="141">
        <f>IF(AO9=0,"-",RANK(AO9,$AO$5:AO$202,0))</f>
        <v>5</v>
      </c>
    </row>
    <row r="10" spans="1:47" x14ac:dyDescent="0.2">
      <c r="A10" s="88">
        <f>IF([1]Master!$H62="X",[1]Master!A62,"--")</f>
        <v>158</v>
      </c>
      <c r="B10" s="57">
        <v>238</v>
      </c>
      <c r="C10" s="89" t="str">
        <f>IF([1]Master!$H62="X",[1]Master!B62,"--")</f>
        <v>Nick</v>
      </c>
      <c r="D10" s="89" t="str">
        <f>IF([1]Master!$H62="X",[1]Master!C62,"--")</f>
        <v>Blank</v>
      </c>
      <c r="E10" s="90" t="str">
        <f>IF([1]Master!$H62="X",[1]Master!D62,"--")</f>
        <v>Renegades</v>
      </c>
      <c r="F10" s="37">
        <v>29</v>
      </c>
      <c r="G10" s="31" t="s">
        <v>19</v>
      </c>
      <c r="H10" s="118">
        <f t="shared" si="23"/>
        <v>3</v>
      </c>
      <c r="I10" s="134">
        <f t="shared" si="0"/>
        <v>10</v>
      </c>
      <c r="J10" s="135">
        <f t="shared" si="1"/>
        <v>14</v>
      </c>
      <c r="K10" s="30" t="s">
        <v>18</v>
      </c>
      <c r="L10" s="31">
        <v>3</v>
      </c>
      <c r="M10" s="134">
        <f t="shared" si="2"/>
        <v>15</v>
      </c>
      <c r="N10" s="135">
        <f t="shared" si="3"/>
        <v>19</v>
      </c>
      <c r="O10" s="30" t="s">
        <v>19</v>
      </c>
      <c r="P10" s="31">
        <v>6</v>
      </c>
      <c r="Q10" s="134">
        <f t="shared" si="4"/>
        <v>10</v>
      </c>
      <c r="R10" s="135">
        <f t="shared" si="5"/>
        <v>11</v>
      </c>
      <c r="S10" s="30" t="s">
        <v>19</v>
      </c>
      <c r="T10" s="31">
        <v>4</v>
      </c>
      <c r="U10" s="136">
        <f t="shared" si="6"/>
        <v>10</v>
      </c>
      <c r="V10" s="135">
        <f t="shared" si="7"/>
        <v>13</v>
      </c>
      <c r="W10" s="30">
        <v>35.322000000000003</v>
      </c>
      <c r="X10" s="31" t="s">
        <v>19</v>
      </c>
      <c r="Y10" s="118">
        <f t="shared" si="8"/>
        <v>5</v>
      </c>
      <c r="Z10" s="137">
        <f t="shared" si="9"/>
        <v>10</v>
      </c>
      <c r="AA10" s="138">
        <f t="shared" si="10"/>
        <v>12</v>
      </c>
      <c r="AB10" s="30">
        <v>32.924999999999997</v>
      </c>
      <c r="AC10" s="31" t="s">
        <v>20</v>
      </c>
      <c r="AD10" s="118">
        <f t="shared" si="11"/>
        <v>6</v>
      </c>
      <c r="AE10" s="137">
        <f t="shared" si="12"/>
        <v>5</v>
      </c>
      <c r="AF10" s="138">
        <f t="shared" si="13"/>
        <v>6</v>
      </c>
      <c r="AG10" s="30">
        <v>30.803000000000001</v>
      </c>
      <c r="AH10" s="31" t="s">
        <v>20</v>
      </c>
      <c r="AI10" s="118">
        <f t="shared" si="14"/>
        <v>6</v>
      </c>
      <c r="AJ10" s="137">
        <f t="shared" si="15"/>
        <v>5</v>
      </c>
      <c r="AK10" s="138">
        <f t="shared" si="16"/>
        <v>6</v>
      </c>
      <c r="AL10" s="144"/>
      <c r="AM10" s="140">
        <f t="shared" si="17"/>
        <v>65</v>
      </c>
      <c r="AN10" s="137">
        <f t="shared" si="18"/>
        <v>6</v>
      </c>
      <c r="AO10" s="141">
        <f t="shared" si="19"/>
        <v>81</v>
      </c>
      <c r="AP10" s="142">
        <f t="shared" si="20"/>
        <v>43</v>
      </c>
      <c r="AQ10" s="137">
        <f t="shared" si="21"/>
        <v>4</v>
      </c>
      <c r="AR10" s="118">
        <f t="shared" si="22"/>
        <v>24</v>
      </c>
      <c r="AS10" s="135">
        <f>IF(AR10=0,"-",RANK(AR10,AR$5:AR$300,0))</f>
        <v>6</v>
      </c>
      <c r="AT10" s="144"/>
      <c r="AU10" s="141">
        <f>IF(AO10=0,"-",RANK(AO10,$AO$5:AO$202,0))</f>
        <v>6</v>
      </c>
    </row>
    <row r="11" spans="1:47" x14ac:dyDescent="0.2">
      <c r="A11" s="88">
        <f>IF([1]Master!$H20="X",[1]Master!A20,"--")</f>
        <v>116</v>
      </c>
      <c r="B11" s="57">
        <v>242</v>
      </c>
      <c r="C11" s="89" t="str">
        <f>IF([1]Master!$H20="X",[1]Master!B20,"--")</f>
        <v>Isabelle</v>
      </c>
      <c r="D11" s="89" t="str">
        <f>IF([1]Master!$H20="X",[1]Master!C20,"--")</f>
        <v>Crapo</v>
      </c>
      <c r="E11" s="90" t="str">
        <f>IF([1]Master!$H20="X",[1]Master!D20,"--")</f>
        <v>Bluffdale's Galloping Gal's</v>
      </c>
      <c r="F11" s="37">
        <v>26</v>
      </c>
      <c r="G11" s="31" t="s">
        <v>20</v>
      </c>
      <c r="H11" s="118">
        <f t="shared" si="23"/>
        <v>6</v>
      </c>
      <c r="I11" s="134">
        <f t="shared" si="0"/>
        <v>5</v>
      </c>
      <c r="J11" s="135">
        <f t="shared" si="1"/>
        <v>6</v>
      </c>
      <c r="K11" s="30" t="s">
        <v>19</v>
      </c>
      <c r="L11" s="31">
        <v>6</v>
      </c>
      <c r="M11" s="134">
        <f t="shared" si="2"/>
        <v>10</v>
      </c>
      <c r="N11" s="135">
        <f t="shared" si="3"/>
        <v>11</v>
      </c>
      <c r="O11" s="30" t="s">
        <v>19</v>
      </c>
      <c r="P11" s="31">
        <v>4</v>
      </c>
      <c r="Q11" s="134">
        <f t="shared" si="4"/>
        <v>10</v>
      </c>
      <c r="R11" s="135">
        <f t="shared" si="5"/>
        <v>13</v>
      </c>
      <c r="S11" s="30" t="s">
        <v>19</v>
      </c>
      <c r="T11" s="31">
        <v>6</v>
      </c>
      <c r="U11" s="136">
        <f t="shared" si="6"/>
        <v>10</v>
      </c>
      <c r="V11" s="135">
        <f t="shared" si="7"/>
        <v>11</v>
      </c>
      <c r="W11" s="30" t="s">
        <v>56</v>
      </c>
      <c r="X11" s="31"/>
      <c r="Y11" s="118">
        <f t="shared" si="8"/>
        <v>0</v>
      </c>
      <c r="Z11" s="137">
        <f t="shared" si="9"/>
        <v>1</v>
      </c>
      <c r="AA11" s="138">
        <f t="shared" si="10"/>
        <v>1</v>
      </c>
      <c r="AB11" s="30">
        <v>48.142000000000003</v>
      </c>
      <c r="AC11" s="31" t="s">
        <v>20</v>
      </c>
      <c r="AD11" s="118">
        <f t="shared" si="11"/>
        <v>7</v>
      </c>
      <c r="AE11" s="137">
        <f t="shared" si="12"/>
        <v>5</v>
      </c>
      <c r="AF11" s="138">
        <f t="shared" si="13"/>
        <v>5</v>
      </c>
      <c r="AG11" s="30">
        <v>26.271999999999998</v>
      </c>
      <c r="AH11" s="31" t="s">
        <v>19</v>
      </c>
      <c r="AI11" s="118">
        <f t="shared" si="14"/>
        <v>5</v>
      </c>
      <c r="AJ11" s="137">
        <f t="shared" si="15"/>
        <v>10</v>
      </c>
      <c r="AK11" s="138">
        <f t="shared" si="16"/>
        <v>12</v>
      </c>
      <c r="AL11" s="144"/>
      <c r="AM11" s="140">
        <f t="shared" si="17"/>
        <v>51</v>
      </c>
      <c r="AN11" s="137">
        <f t="shared" si="18"/>
        <v>7</v>
      </c>
      <c r="AO11" s="141">
        <f t="shared" si="19"/>
        <v>59</v>
      </c>
      <c r="AP11" s="142">
        <f t="shared" si="20"/>
        <v>35</v>
      </c>
      <c r="AQ11" s="137">
        <f t="shared" si="21"/>
        <v>7</v>
      </c>
      <c r="AR11" s="118">
        <f t="shared" si="22"/>
        <v>18</v>
      </c>
      <c r="AS11" s="135">
        <f>IF(AR11=0,"-",RANK(AR11,AR$5:AR$300,0))</f>
        <v>7</v>
      </c>
      <c r="AT11" s="144"/>
      <c r="AU11" s="141">
        <f>IF(AO11=0,"-",RANK(AO11,$AO$5:AO$202,0))</f>
        <v>7</v>
      </c>
    </row>
  </sheetData>
  <mergeCells count="16">
    <mergeCell ref="F2:AJ2"/>
    <mergeCell ref="AP1:AQ1"/>
    <mergeCell ref="AR1:AS1"/>
    <mergeCell ref="AP2:AQ2"/>
    <mergeCell ref="AR2:AS2"/>
    <mergeCell ref="A1:E1"/>
    <mergeCell ref="A2:E2"/>
    <mergeCell ref="F1:AJ1"/>
    <mergeCell ref="C3:D3"/>
    <mergeCell ref="F3:J3"/>
    <mergeCell ref="K3:N3"/>
    <mergeCell ref="O3:R3"/>
    <mergeCell ref="S3:V3"/>
    <mergeCell ref="W3:AA3"/>
    <mergeCell ref="AB3:AF3"/>
    <mergeCell ref="AG3:AK3"/>
  </mergeCells>
  <phoneticPr fontId="4" type="noConversion"/>
  <pageMargins left="0" right="0" top="0" bottom="0" header="0" footer="0"/>
  <pageSetup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U19"/>
  <sheetViews>
    <sheetView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13.42578125" bestFit="1" customWidth="1"/>
    <col min="4" max="4" width="8.85546875" bestFit="1" customWidth="1"/>
    <col min="5" max="5" width="20.7109375" bestFit="1" customWidth="1"/>
    <col min="6" max="6" width="3.140625" bestFit="1" customWidth="1"/>
    <col min="7" max="7" width="3.5703125" bestFit="1" customWidth="1"/>
    <col min="8" max="8" width="5.140625" bestFit="1" customWidth="1"/>
    <col min="9" max="9" width="6.140625" bestFit="1" customWidth="1"/>
    <col min="10" max="10" width="5.5703125" bestFit="1" customWidth="1"/>
    <col min="11" max="11" width="3.5703125" bestFit="1" customWidth="1"/>
    <col min="12" max="12" width="5.140625" bestFit="1" customWidth="1"/>
    <col min="13" max="13" width="6.140625" bestFit="1" customWidth="1"/>
    <col min="14" max="14" width="5.5703125" bestFit="1" customWidth="1"/>
    <col min="15" max="15" width="3.5703125" bestFit="1" customWidth="1"/>
    <col min="16" max="16" width="5.140625" bestFit="1" customWidth="1"/>
    <col min="17" max="17" width="6.140625" bestFit="1" customWidth="1"/>
    <col min="18" max="18" width="5.5703125" bestFit="1" customWidth="1"/>
    <col min="19" max="19" width="3.5703125" bestFit="1" customWidth="1"/>
    <col min="20" max="20" width="5.140625" bestFit="1" customWidth="1"/>
    <col min="21" max="21" width="6.140625" bestFit="1" customWidth="1"/>
    <col min="22" max="22" width="5.5703125" bestFit="1" customWidth="1"/>
    <col min="23" max="23" width="7" bestFit="1" customWidth="1"/>
    <col min="24" max="24" width="3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7" bestFit="1" customWidth="1"/>
    <col min="29" max="29" width="3.5703125" bestFit="1" customWidth="1"/>
    <col min="30" max="30" width="5.140625" bestFit="1" customWidth="1"/>
    <col min="31" max="31" width="6.140625" bestFit="1" customWidth="1"/>
    <col min="32" max="32" width="5.5703125" bestFit="1" customWidth="1"/>
    <col min="33" max="33" width="7" bestFit="1" customWidth="1"/>
    <col min="34" max="34" width="3.5703125" bestFit="1" customWidth="1"/>
    <col min="35" max="35" width="5.140625" bestFit="1" customWidth="1"/>
    <col min="36" max="36" width="6.140625" bestFit="1" customWidth="1"/>
    <col min="37" max="37" width="5.5703125" bestFit="1" customWidth="1"/>
    <col min="38" max="38" width="1.7109375" style="8" customWidth="1"/>
    <col min="39" max="39" width="6.140625" bestFit="1" customWidth="1"/>
    <col min="40" max="40" width="5.140625" bestFit="1" customWidth="1"/>
    <col min="41" max="41" width="11.140625" bestFit="1" customWidth="1"/>
    <col min="42" max="42" width="6.140625" bestFit="1" customWidth="1"/>
    <col min="43" max="43" width="5.140625" bestFit="1" customWidth="1"/>
    <col min="44" max="44" width="6.140625" bestFit="1" customWidth="1"/>
    <col min="45" max="45" width="5.140625" bestFit="1" customWidth="1"/>
    <col min="46" max="46" width="1.7109375" style="8" customWidth="1"/>
    <col min="47" max="47" width="5.5703125" bestFit="1" customWidth="1"/>
  </cols>
  <sheetData>
    <row r="1" spans="1:47" ht="15.75" x14ac:dyDescent="0.25">
      <c r="A1" s="71" t="s">
        <v>115</v>
      </c>
      <c r="B1" s="72"/>
      <c r="C1" s="72"/>
      <c r="D1" s="72"/>
      <c r="E1" s="72"/>
      <c r="F1" s="73" t="s">
        <v>50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33"/>
      <c r="AL1" s="26"/>
      <c r="AM1" s="5"/>
      <c r="AN1" s="5"/>
      <c r="AO1" s="5"/>
      <c r="AP1" s="75" t="s">
        <v>0</v>
      </c>
      <c r="AQ1" s="75"/>
      <c r="AR1" s="75" t="s">
        <v>0</v>
      </c>
      <c r="AS1" s="75"/>
      <c r="AT1" s="35"/>
      <c r="AU1" s="5"/>
    </row>
    <row r="2" spans="1:47" ht="15.75" thickBot="1" x14ac:dyDescent="0.3">
      <c r="A2" s="76"/>
      <c r="B2" s="77"/>
      <c r="C2" s="77"/>
      <c r="D2" s="77"/>
      <c r="E2" s="77"/>
      <c r="F2" s="78" t="s">
        <v>167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34"/>
      <c r="AL2" s="26"/>
      <c r="AM2" s="1"/>
      <c r="AN2" s="5"/>
      <c r="AO2" s="5"/>
      <c r="AP2" s="80" t="s">
        <v>1</v>
      </c>
      <c r="AQ2" s="80"/>
      <c r="AR2" s="80" t="s">
        <v>2</v>
      </c>
      <c r="AS2" s="80"/>
      <c r="AT2" s="35"/>
      <c r="AU2" s="1"/>
    </row>
    <row r="3" spans="1:47" x14ac:dyDescent="0.2">
      <c r="A3" s="2"/>
      <c r="B3" s="3"/>
      <c r="C3" s="68" t="s">
        <v>3</v>
      </c>
      <c r="D3" s="68"/>
      <c r="E3" s="4" t="s">
        <v>4</v>
      </c>
      <c r="F3" s="81" t="s">
        <v>5</v>
      </c>
      <c r="G3" s="82"/>
      <c r="H3" s="82"/>
      <c r="I3" s="82"/>
      <c r="J3" s="83"/>
      <c r="K3" s="81" t="s">
        <v>6</v>
      </c>
      <c r="L3" s="82"/>
      <c r="M3" s="82"/>
      <c r="N3" s="83"/>
      <c r="O3" s="81" t="s">
        <v>51</v>
      </c>
      <c r="P3" s="82"/>
      <c r="Q3" s="82"/>
      <c r="R3" s="83"/>
      <c r="S3" s="81" t="s">
        <v>183</v>
      </c>
      <c r="T3" s="82"/>
      <c r="U3" s="82"/>
      <c r="V3" s="83"/>
      <c r="W3" s="81" t="s">
        <v>52</v>
      </c>
      <c r="X3" s="82"/>
      <c r="Y3" s="82"/>
      <c r="Z3" s="82"/>
      <c r="AA3" s="83"/>
      <c r="AB3" s="81" t="s">
        <v>53</v>
      </c>
      <c r="AC3" s="82"/>
      <c r="AD3" s="82"/>
      <c r="AE3" s="82"/>
      <c r="AF3" s="83"/>
      <c r="AG3" s="81" t="s">
        <v>184</v>
      </c>
      <c r="AH3" s="82"/>
      <c r="AI3" s="82"/>
      <c r="AJ3" s="82"/>
      <c r="AK3" s="83"/>
      <c r="AL3" s="35"/>
      <c r="AM3" s="6" t="s">
        <v>7</v>
      </c>
      <c r="AN3" s="6"/>
      <c r="AO3" s="6" t="s">
        <v>7</v>
      </c>
      <c r="AP3" s="6" t="s">
        <v>7</v>
      </c>
      <c r="AQ3" s="6"/>
      <c r="AR3" s="6" t="s">
        <v>7</v>
      </c>
      <c r="AS3" s="6"/>
      <c r="AT3" s="35"/>
      <c r="AU3" s="6" t="s">
        <v>8</v>
      </c>
    </row>
    <row r="4" spans="1:47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9" t="s">
        <v>3</v>
      </c>
      <c r="F4" s="11" t="s">
        <v>54</v>
      </c>
      <c r="G4" s="9" t="s">
        <v>55</v>
      </c>
      <c r="H4" s="9" t="s">
        <v>13</v>
      </c>
      <c r="I4" s="22" t="s">
        <v>14</v>
      </c>
      <c r="J4" s="23" t="s">
        <v>15</v>
      </c>
      <c r="K4" s="11" t="s">
        <v>55</v>
      </c>
      <c r="L4" s="9" t="s">
        <v>13</v>
      </c>
      <c r="M4" s="22" t="s">
        <v>14</v>
      </c>
      <c r="N4" s="23" t="s">
        <v>15</v>
      </c>
      <c r="O4" s="62" t="s">
        <v>55</v>
      </c>
      <c r="P4" s="9" t="s">
        <v>13</v>
      </c>
      <c r="Q4" s="10" t="s">
        <v>14</v>
      </c>
      <c r="R4" s="23" t="s">
        <v>15</v>
      </c>
      <c r="S4" s="63" t="s">
        <v>55</v>
      </c>
      <c r="T4" s="9" t="s">
        <v>13</v>
      </c>
      <c r="U4" s="9" t="s">
        <v>14</v>
      </c>
      <c r="V4" s="25" t="s">
        <v>15</v>
      </c>
      <c r="W4" s="11" t="s">
        <v>16</v>
      </c>
      <c r="X4" s="9" t="s">
        <v>55</v>
      </c>
      <c r="Y4" s="9" t="s">
        <v>13</v>
      </c>
      <c r="Z4" s="9" t="s">
        <v>14</v>
      </c>
      <c r="AA4" s="25" t="s">
        <v>15</v>
      </c>
      <c r="AB4" s="63" t="s">
        <v>16</v>
      </c>
      <c r="AC4" s="9" t="s">
        <v>55</v>
      </c>
      <c r="AD4" s="9" t="s">
        <v>13</v>
      </c>
      <c r="AE4" s="9" t="s">
        <v>14</v>
      </c>
      <c r="AF4" s="25" t="s">
        <v>15</v>
      </c>
      <c r="AG4" s="62" t="s">
        <v>16</v>
      </c>
      <c r="AH4" s="9" t="s">
        <v>55</v>
      </c>
      <c r="AI4" s="9" t="s">
        <v>13</v>
      </c>
      <c r="AJ4" s="9" t="s">
        <v>14</v>
      </c>
      <c r="AK4" s="25" t="s">
        <v>15</v>
      </c>
      <c r="AL4" s="143"/>
      <c r="AM4" s="7" t="s">
        <v>14</v>
      </c>
      <c r="AN4" s="7" t="s">
        <v>13</v>
      </c>
      <c r="AO4" s="7" t="s">
        <v>17</v>
      </c>
      <c r="AP4" s="7" t="s">
        <v>14</v>
      </c>
      <c r="AQ4" s="7" t="s">
        <v>13</v>
      </c>
      <c r="AR4" s="7" t="s">
        <v>14</v>
      </c>
      <c r="AS4" s="7" t="s">
        <v>13</v>
      </c>
      <c r="AT4" s="143"/>
      <c r="AU4" s="7" t="s">
        <v>13</v>
      </c>
    </row>
    <row r="5" spans="1:47" x14ac:dyDescent="0.2">
      <c r="A5" s="88">
        <v>106</v>
      </c>
      <c r="B5" s="57">
        <v>258</v>
      </c>
      <c r="C5" s="89" t="s">
        <v>199</v>
      </c>
      <c r="D5" s="89" t="s">
        <v>200</v>
      </c>
      <c r="E5" s="90" t="s">
        <v>29</v>
      </c>
      <c r="F5" s="38">
        <v>30</v>
      </c>
      <c r="G5" s="32" t="s">
        <v>18</v>
      </c>
      <c r="H5" s="118">
        <v>5</v>
      </c>
      <c r="I5" s="119">
        <v>15</v>
      </c>
      <c r="J5" s="120">
        <v>17</v>
      </c>
      <c r="K5" s="121" t="s">
        <v>18</v>
      </c>
      <c r="L5" s="32">
        <v>2</v>
      </c>
      <c r="M5" s="119">
        <v>15</v>
      </c>
      <c r="N5" s="120">
        <v>20</v>
      </c>
      <c r="O5" s="121" t="s">
        <v>18</v>
      </c>
      <c r="P5" s="32">
        <v>5</v>
      </c>
      <c r="Q5" s="119">
        <v>15</v>
      </c>
      <c r="R5" s="120">
        <v>17</v>
      </c>
      <c r="S5" s="121" t="s">
        <v>19</v>
      </c>
      <c r="T5" s="32">
        <v>2</v>
      </c>
      <c r="U5" s="122">
        <v>10</v>
      </c>
      <c r="V5" s="120">
        <v>15</v>
      </c>
      <c r="W5" s="121">
        <v>35.087000000000003</v>
      </c>
      <c r="X5" s="32" t="s">
        <v>18</v>
      </c>
      <c r="Y5" s="123">
        <v>2</v>
      </c>
      <c r="Z5" s="124">
        <v>15</v>
      </c>
      <c r="AA5" s="125">
        <v>20</v>
      </c>
      <c r="AB5" s="121">
        <v>26.504000000000001</v>
      </c>
      <c r="AC5" s="32" t="s">
        <v>18</v>
      </c>
      <c r="AD5" s="123">
        <v>1</v>
      </c>
      <c r="AE5" s="124">
        <v>15</v>
      </c>
      <c r="AF5" s="125">
        <v>21</v>
      </c>
      <c r="AG5" s="121">
        <v>14.076000000000001</v>
      </c>
      <c r="AH5" s="32" t="s">
        <v>18</v>
      </c>
      <c r="AI5" s="123">
        <v>5</v>
      </c>
      <c r="AJ5" s="124">
        <v>15</v>
      </c>
      <c r="AK5" s="125">
        <v>17</v>
      </c>
      <c r="AL5" s="144"/>
      <c r="AM5" s="127">
        <v>100</v>
      </c>
      <c r="AN5" s="128">
        <v>1</v>
      </c>
      <c r="AO5" s="129">
        <v>127</v>
      </c>
      <c r="AP5" s="130">
        <v>52</v>
      </c>
      <c r="AQ5" s="128">
        <v>2</v>
      </c>
      <c r="AR5" s="131">
        <v>58</v>
      </c>
      <c r="AS5" s="132">
        <v>1</v>
      </c>
      <c r="AT5" s="144"/>
      <c r="AU5" s="133">
        <v>1</v>
      </c>
    </row>
    <row r="6" spans="1:47" x14ac:dyDescent="0.2">
      <c r="A6" s="88">
        <v>108</v>
      </c>
      <c r="B6" s="57">
        <v>253</v>
      </c>
      <c r="C6" s="89" t="s">
        <v>90</v>
      </c>
      <c r="D6" s="89" t="s">
        <v>120</v>
      </c>
      <c r="E6" s="90" t="s">
        <v>169</v>
      </c>
      <c r="F6" s="37">
        <v>33</v>
      </c>
      <c r="G6" s="31" t="s">
        <v>18</v>
      </c>
      <c r="H6" s="118">
        <v>3</v>
      </c>
      <c r="I6" s="134">
        <v>15</v>
      </c>
      <c r="J6" s="135">
        <v>19</v>
      </c>
      <c r="K6" s="30" t="s">
        <v>18</v>
      </c>
      <c r="L6" s="31">
        <v>1</v>
      </c>
      <c r="M6" s="134">
        <v>15</v>
      </c>
      <c r="N6" s="135">
        <v>21</v>
      </c>
      <c r="O6" s="30" t="s">
        <v>18</v>
      </c>
      <c r="P6" s="31">
        <v>1</v>
      </c>
      <c r="Q6" s="134">
        <v>15</v>
      </c>
      <c r="R6" s="135">
        <v>21</v>
      </c>
      <c r="S6" s="30" t="s">
        <v>18</v>
      </c>
      <c r="T6" s="31">
        <v>1</v>
      </c>
      <c r="U6" s="136">
        <v>15</v>
      </c>
      <c r="V6" s="135">
        <v>21</v>
      </c>
      <c r="W6" s="30">
        <v>51.655000000000001</v>
      </c>
      <c r="X6" s="31" t="s">
        <v>19</v>
      </c>
      <c r="Y6" s="118">
        <v>9</v>
      </c>
      <c r="Z6" s="137">
        <v>10</v>
      </c>
      <c r="AA6" s="138">
        <v>10</v>
      </c>
      <c r="AB6" s="30">
        <v>37.405000000000001</v>
      </c>
      <c r="AC6" s="31" t="s">
        <v>20</v>
      </c>
      <c r="AD6" s="118">
        <v>13</v>
      </c>
      <c r="AE6" s="137">
        <v>5</v>
      </c>
      <c r="AF6" s="138">
        <v>5</v>
      </c>
      <c r="AG6" s="30">
        <v>12.861000000000001</v>
      </c>
      <c r="AH6" s="31" t="s">
        <v>18</v>
      </c>
      <c r="AI6" s="118">
        <v>4</v>
      </c>
      <c r="AJ6" s="137">
        <v>15</v>
      </c>
      <c r="AK6" s="138">
        <v>18</v>
      </c>
      <c r="AL6" s="144"/>
      <c r="AM6" s="140">
        <v>90</v>
      </c>
      <c r="AN6" s="137">
        <v>2</v>
      </c>
      <c r="AO6" s="141">
        <v>115</v>
      </c>
      <c r="AP6" s="142">
        <v>63</v>
      </c>
      <c r="AQ6" s="137">
        <v>1</v>
      </c>
      <c r="AR6" s="118">
        <v>33</v>
      </c>
      <c r="AS6" s="135">
        <v>8</v>
      </c>
      <c r="AT6" s="144"/>
      <c r="AU6" s="141">
        <v>2</v>
      </c>
    </row>
    <row r="7" spans="1:47" x14ac:dyDescent="0.2">
      <c r="A7" s="88">
        <v>177</v>
      </c>
      <c r="B7" s="57">
        <v>255</v>
      </c>
      <c r="C7" s="89" t="s">
        <v>141</v>
      </c>
      <c r="D7" s="89" t="s">
        <v>142</v>
      </c>
      <c r="E7" s="90" t="s">
        <v>29</v>
      </c>
      <c r="F7" s="37">
        <v>28</v>
      </c>
      <c r="G7" s="31" t="s">
        <v>19</v>
      </c>
      <c r="H7" s="118">
        <v>7</v>
      </c>
      <c r="I7" s="134">
        <v>10</v>
      </c>
      <c r="J7" s="135">
        <v>10</v>
      </c>
      <c r="K7" s="30" t="s">
        <v>18</v>
      </c>
      <c r="L7" s="31">
        <v>3</v>
      </c>
      <c r="M7" s="134">
        <v>15</v>
      </c>
      <c r="N7" s="135">
        <v>19</v>
      </c>
      <c r="O7" s="30" t="s">
        <v>18</v>
      </c>
      <c r="P7" s="31">
        <v>3</v>
      </c>
      <c r="Q7" s="134">
        <v>15</v>
      </c>
      <c r="R7" s="135">
        <v>19</v>
      </c>
      <c r="S7" s="30" t="s">
        <v>19</v>
      </c>
      <c r="T7" s="31">
        <v>4</v>
      </c>
      <c r="U7" s="136">
        <v>10</v>
      </c>
      <c r="V7" s="135">
        <v>13</v>
      </c>
      <c r="W7" s="37">
        <v>32.948999999999998</v>
      </c>
      <c r="X7" s="31" t="s">
        <v>18</v>
      </c>
      <c r="Y7" s="118">
        <v>1</v>
      </c>
      <c r="Z7" s="137">
        <v>15</v>
      </c>
      <c r="AA7" s="138">
        <v>21</v>
      </c>
      <c r="AB7" s="30">
        <v>28.035</v>
      </c>
      <c r="AC7" s="31" t="s">
        <v>18</v>
      </c>
      <c r="AD7" s="118">
        <v>3</v>
      </c>
      <c r="AE7" s="137">
        <v>15</v>
      </c>
      <c r="AF7" s="138">
        <v>19</v>
      </c>
      <c r="AG7" s="37">
        <v>45.826000000000001</v>
      </c>
      <c r="AH7" s="31" t="s">
        <v>20</v>
      </c>
      <c r="AI7" s="118">
        <v>15</v>
      </c>
      <c r="AJ7" s="137">
        <v>5</v>
      </c>
      <c r="AK7" s="138">
        <v>5</v>
      </c>
      <c r="AL7" s="144"/>
      <c r="AM7" s="140">
        <v>85</v>
      </c>
      <c r="AN7" s="137">
        <v>3</v>
      </c>
      <c r="AO7" s="141">
        <v>106</v>
      </c>
      <c r="AP7" s="142">
        <v>51</v>
      </c>
      <c r="AQ7" s="137">
        <v>3</v>
      </c>
      <c r="AR7" s="118">
        <v>45</v>
      </c>
      <c r="AS7" s="135">
        <v>3</v>
      </c>
      <c r="AT7" s="144"/>
      <c r="AU7" s="141">
        <v>3</v>
      </c>
    </row>
    <row r="8" spans="1:47" x14ac:dyDescent="0.2">
      <c r="A8" s="88">
        <v>131</v>
      </c>
      <c r="B8" s="57">
        <v>257</v>
      </c>
      <c r="C8" s="89" t="s">
        <v>201</v>
      </c>
      <c r="D8" s="89" t="s">
        <v>202</v>
      </c>
      <c r="E8" s="90" t="s">
        <v>29</v>
      </c>
      <c r="F8" s="37">
        <v>36</v>
      </c>
      <c r="G8" s="31" t="s">
        <v>18</v>
      </c>
      <c r="H8" s="118">
        <v>1</v>
      </c>
      <c r="I8" s="134">
        <v>15</v>
      </c>
      <c r="J8" s="135">
        <v>21</v>
      </c>
      <c r="K8" s="30" t="s">
        <v>19</v>
      </c>
      <c r="L8" s="31">
        <v>6</v>
      </c>
      <c r="M8" s="134">
        <v>10</v>
      </c>
      <c r="N8" s="135">
        <v>11</v>
      </c>
      <c r="O8" s="30" t="s">
        <v>20</v>
      </c>
      <c r="P8" s="31"/>
      <c r="Q8" s="134">
        <v>5</v>
      </c>
      <c r="R8" s="135">
        <v>5</v>
      </c>
      <c r="S8" s="30" t="s">
        <v>20</v>
      </c>
      <c r="T8" s="31"/>
      <c r="U8" s="136">
        <v>5</v>
      </c>
      <c r="V8" s="135">
        <v>5</v>
      </c>
      <c r="W8" s="37">
        <v>35.652999999999999</v>
      </c>
      <c r="X8" s="31" t="s">
        <v>18</v>
      </c>
      <c r="Y8" s="118">
        <v>3</v>
      </c>
      <c r="Z8" s="137">
        <v>15</v>
      </c>
      <c r="AA8" s="138">
        <v>19</v>
      </c>
      <c r="AB8" s="30">
        <v>30.382999999999999</v>
      </c>
      <c r="AC8" s="31" t="s">
        <v>18</v>
      </c>
      <c r="AD8" s="118">
        <v>5</v>
      </c>
      <c r="AE8" s="137">
        <v>15</v>
      </c>
      <c r="AF8" s="138">
        <v>17</v>
      </c>
      <c r="AG8" s="37">
        <v>12.462</v>
      </c>
      <c r="AH8" s="31" t="s">
        <v>18</v>
      </c>
      <c r="AI8" s="118">
        <v>2</v>
      </c>
      <c r="AJ8" s="137">
        <v>15</v>
      </c>
      <c r="AK8" s="138">
        <v>20</v>
      </c>
      <c r="AL8" s="144"/>
      <c r="AM8" s="140">
        <v>80</v>
      </c>
      <c r="AN8" s="137">
        <v>5</v>
      </c>
      <c r="AO8" s="141">
        <v>98</v>
      </c>
      <c r="AP8" s="142">
        <v>21</v>
      </c>
      <c r="AQ8" s="137">
        <v>11</v>
      </c>
      <c r="AR8" s="118">
        <v>56</v>
      </c>
      <c r="AS8" s="135">
        <v>2</v>
      </c>
      <c r="AT8" s="144"/>
      <c r="AU8" s="141">
        <v>4</v>
      </c>
    </row>
    <row r="9" spans="1:47" x14ac:dyDescent="0.2">
      <c r="A9" s="88">
        <v>172</v>
      </c>
      <c r="B9" s="57">
        <v>247</v>
      </c>
      <c r="C9" s="89" t="s">
        <v>127</v>
      </c>
      <c r="D9" s="89" t="s">
        <v>101</v>
      </c>
      <c r="E9" s="90" t="s">
        <v>60</v>
      </c>
      <c r="F9" s="37">
        <v>34</v>
      </c>
      <c r="G9" s="31" t="s">
        <v>18</v>
      </c>
      <c r="H9" s="118">
        <v>2</v>
      </c>
      <c r="I9" s="134">
        <v>15</v>
      </c>
      <c r="J9" s="135">
        <v>20</v>
      </c>
      <c r="K9" s="30" t="s">
        <v>19</v>
      </c>
      <c r="L9" s="31"/>
      <c r="M9" s="134">
        <v>10</v>
      </c>
      <c r="N9" s="135">
        <v>10</v>
      </c>
      <c r="O9" s="30" t="s">
        <v>18</v>
      </c>
      <c r="P9" s="31">
        <v>6</v>
      </c>
      <c r="Q9" s="134">
        <v>15</v>
      </c>
      <c r="R9" s="135">
        <v>16</v>
      </c>
      <c r="S9" s="30" t="s">
        <v>19</v>
      </c>
      <c r="T9" s="31"/>
      <c r="U9" s="136">
        <v>10</v>
      </c>
      <c r="V9" s="135">
        <v>10</v>
      </c>
      <c r="W9" s="30" t="s">
        <v>56</v>
      </c>
      <c r="X9" s="31"/>
      <c r="Y9" s="118">
        <v>0</v>
      </c>
      <c r="Z9" s="137">
        <v>1</v>
      </c>
      <c r="AA9" s="138">
        <v>1</v>
      </c>
      <c r="AB9" s="30">
        <v>27.420999999999999</v>
      </c>
      <c r="AC9" s="31" t="s">
        <v>18</v>
      </c>
      <c r="AD9" s="118">
        <v>2</v>
      </c>
      <c r="AE9" s="137">
        <v>15</v>
      </c>
      <c r="AF9" s="138">
        <v>20</v>
      </c>
      <c r="AG9" s="30">
        <v>10.185</v>
      </c>
      <c r="AH9" s="31" t="s">
        <v>18</v>
      </c>
      <c r="AI9" s="118">
        <v>1</v>
      </c>
      <c r="AJ9" s="137">
        <v>15</v>
      </c>
      <c r="AK9" s="138">
        <v>21</v>
      </c>
      <c r="AL9" s="144"/>
      <c r="AM9" s="140">
        <v>81</v>
      </c>
      <c r="AN9" s="137">
        <v>4</v>
      </c>
      <c r="AO9" s="141">
        <v>98</v>
      </c>
      <c r="AP9" s="142">
        <v>36</v>
      </c>
      <c r="AQ9" s="137">
        <v>6</v>
      </c>
      <c r="AR9" s="118">
        <v>42</v>
      </c>
      <c r="AS9" s="135">
        <v>4</v>
      </c>
      <c r="AT9" s="144"/>
      <c r="AU9" s="141">
        <v>5</v>
      </c>
    </row>
    <row r="10" spans="1:47" x14ac:dyDescent="0.2">
      <c r="A10" s="88">
        <v>111</v>
      </c>
      <c r="B10" s="57">
        <v>245</v>
      </c>
      <c r="C10" s="89" t="s">
        <v>121</v>
      </c>
      <c r="D10" s="89" t="s">
        <v>122</v>
      </c>
      <c r="E10" s="90" t="s">
        <v>187</v>
      </c>
      <c r="F10" s="37">
        <v>23</v>
      </c>
      <c r="G10" s="31" t="s">
        <v>19</v>
      </c>
      <c r="H10" s="118">
        <v>8</v>
      </c>
      <c r="I10" s="134">
        <v>10</v>
      </c>
      <c r="J10" s="135">
        <v>10</v>
      </c>
      <c r="K10" s="30" t="s">
        <v>19</v>
      </c>
      <c r="L10" s="31"/>
      <c r="M10" s="134">
        <v>10</v>
      </c>
      <c r="N10" s="135">
        <v>10</v>
      </c>
      <c r="O10" s="30" t="s">
        <v>18</v>
      </c>
      <c r="P10" s="31">
        <v>2</v>
      </c>
      <c r="Q10" s="134">
        <v>15</v>
      </c>
      <c r="R10" s="135">
        <v>20</v>
      </c>
      <c r="S10" s="30" t="s">
        <v>19</v>
      </c>
      <c r="T10" s="31"/>
      <c r="U10" s="136">
        <v>10</v>
      </c>
      <c r="V10" s="135">
        <v>10</v>
      </c>
      <c r="W10" s="30">
        <v>38.189</v>
      </c>
      <c r="X10" s="31" t="s">
        <v>18</v>
      </c>
      <c r="Y10" s="118">
        <v>4</v>
      </c>
      <c r="Z10" s="137">
        <v>15</v>
      </c>
      <c r="AA10" s="138">
        <v>18</v>
      </c>
      <c r="AB10" s="30">
        <v>33.179000000000002</v>
      </c>
      <c r="AC10" s="31" t="s">
        <v>19</v>
      </c>
      <c r="AD10" s="118">
        <v>8</v>
      </c>
      <c r="AE10" s="137">
        <v>10</v>
      </c>
      <c r="AF10" s="138">
        <v>10</v>
      </c>
      <c r="AG10" s="30">
        <v>15.756</v>
      </c>
      <c r="AH10" s="31" t="s">
        <v>19</v>
      </c>
      <c r="AI10" s="118">
        <v>6</v>
      </c>
      <c r="AJ10" s="137">
        <v>10</v>
      </c>
      <c r="AK10" s="138">
        <v>11</v>
      </c>
      <c r="AL10" s="144"/>
      <c r="AM10" s="140">
        <v>80</v>
      </c>
      <c r="AN10" s="137">
        <v>5</v>
      </c>
      <c r="AO10" s="141">
        <v>89</v>
      </c>
      <c r="AP10" s="142">
        <v>40</v>
      </c>
      <c r="AQ10" s="137">
        <v>5</v>
      </c>
      <c r="AR10" s="118">
        <v>39</v>
      </c>
      <c r="AS10" s="135">
        <v>7</v>
      </c>
      <c r="AT10" s="144"/>
      <c r="AU10" s="141">
        <v>6</v>
      </c>
    </row>
    <row r="11" spans="1:47" x14ac:dyDescent="0.2">
      <c r="A11" s="88">
        <v>175</v>
      </c>
      <c r="B11" s="57">
        <v>252</v>
      </c>
      <c r="C11" s="89" t="s">
        <v>203</v>
      </c>
      <c r="D11" s="89" t="s">
        <v>101</v>
      </c>
      <c r="E11" s="90" t="s">
        <v>60</v>
      </c>
      <c r="F11" s="37">
        <v>19</v>
      </c>
      <c r="G11" s="31" t="s">
        <v>20</v>
      </c>
      <c r="H11" s="118">
        <v>12</v>
      </c>
      <c r="I11" s="134">
        <v>0</v>
      </c>
      <c r="J11" s="135">
        <v>0</v>
      </c>
      <c r="K11" s="30" t="s">
        <v>18</v>
      </c>
      <c r="L11" s="31">
        <v>5</v>
      </c>
      <c r="M11" s="134">
        <v>15</v>
      </c>
      <c r="N11" s="135">
        <v>17</v>
      </c>
      <c r="O11" s="30" t="s">
        <v>19</v>
      </c>
      <c r="P11" s="31"/>
      <c r="Q11" s="134">
        <v>10</v>
      </c>
      <c r="R11" s="135">
        <v>10</v>
      </c>
      <c r="S11" s="30" t="s">
        <v>19</v>
      </c>
      <c r="T11" s="31">
        <v>3</v>
      </c>
      <c r="U11" s="136">
        <v>10</v>
      </c>
      <c r="V11" s="135">
        <v>14</v>
      </c>
      <c r="W11" s="30">
        <v>43.091000000000001</v>
      </c>
      <c r="X11" s="31" t="s">
        <v>18</v>
      </c>
      <c r="Y11" s="118">
        <v>5</v>
      </c>
      <c r="Z11" s="137">
        <v>15</v>
      </c>
      <c r="AA11" s="138">
        <v>17</v>
      </c>
      <c r="AB11" s="30">
        <v>28.22</v>
      </c>
      <c r="AC11" s="31" t="s">
        <v>18</v>
      </c>
      <c r="AD11" s="118">
        <v>4</v>
      </c>
      <c r="AE11" s="137">
        <v>15</v>
      </c>
      <c r="AF11" s="138">
        <v>18</v>
      </c>
      <c r="AG11" s="30">
        <v>21.6</v>
      </c>
      <c r="AH11" s="31" t="s">
        <v>20</v>
      </c>
      <c r="AI11" s="118">
        <v>12</v>
      </c>
      <c r="AJ11" s="137">
        <v>5</v>
      </c>
      <c r="AK11" s="138">
        <v>5</v>
      </c>
      <c r="AL11" s="144"/>
      <c r="AM11" s="140">
        <v>70</v>
      </c>
      <c r="AN11" s="137">
        <v>7</v>
      </c>
      <c r="AO11" s="141">
        <v>81</v>
      </c>
      <c r="AP11" s="142">
        <v>41</v>
      </c>
      <c r="AQ11" s="137">
        <v>4</v>
      </c>
      <c r="AR11" s="118">
        <v>40</v>
      </c>
      <c r="AS11" s="135">
        <v>5</v>
      </c>
      <c r="AT11" s="144"/>
      <c r="AU11" s="141">
        <v>7</v>
      </c>
    </row>
    <row r="12" spans="1:47" x14ac:dyDescent="0.2">
      <c r="A12" s="88">
        <v>103</v>
      </c>
      <c r="B12" s="57">
        <v>251</v>
      </c>
      <c r="C12" s="89" t="s">
        <v>204</v>
      </c>
      <c r="D12" s="89" t="s">
        <v>103</v>
      </c>
      <c r="E12" s="90" t="s">
        <v>60</v>
      </c>
      <c r="F12" s="37">
        <v>15</v>
      </c>
      <c r="G12" s="31" t="s">
        <v>20</v>
      </c>
      <c r="H12" s="118">
        <v>14</v>
      </c>
      <c r="I12" s="134">
        <v>5</v>
      </c>
      <c r="J12" s="135">
        <v>5</v>
      </c>
      <c r="K12" s="30" t="s">
        <v>19</v>
      </c>
      <c r="L12" s="31">
        <v>4</v>
      </c>
      <c r="M12" s="134">
        <v>10</v>
      </c>
      <c r="N12" s="135">
        <v>13</v>
      </c>
      <c r="O12" s="30" t="s">
        <v>19</v>
      </c>
      <c r="P12" s="31"/>
      <c r="Q12" s="134">
        <v>10</v>
      </c>
      <c r="R12" s="135">
        <v>10</v>
      </c>
      <c r="S12" s="30" t="s">
        <v>20</v>
      </c>
      <c r="T12" s="31"/>
      <c r="U12" s="136">
        <v>5</v>
      </c>
      <c r="V12" s="135">
        <v>5</v>
      </c>
      <c r="W12" s="30">
        <v>44.42</v>
      </c>
      <c r="X12" s="31" t="s">
        <v>19</v>
      </c>
      <c r="Y12" s="118">
        <v>6</v>
      </c>
      <c r="Z12" s="137">
        <v>10</v>
      </c>
      <c r="AA12" s="138">
        <v>11</v>
      </c>
      <c r="AB12" s="30">
        <v>34.381999999999998</v>
      </c>
      <c r="AC12" s="31" t="s">
        <v>19</v>
      </c>
      <c r="AD12" s="118">
        <v>9</v>
      </c>
      <c r="AE12" s="137">
        <v>10</v>
      </c>
      <c r="AF12" s="138">
        <v>10</v>
      </c>
      <c r="AG12" s="30">
        <v>12.842000000000001</v>
      </c>
      <c r="AH12" s="31" t="s">
        <v>18</v>
      </c>
      <c r="AI12" s="118">
        <v>3</v>
      </c>
      <c r="AJ12" s="137">
        <v>15</v>
      </c>
      <c r="AK12" s="138">
        <v>19</v>
      </c>
      <c r="AL12" s="144"/>
      <c r="AM12" s="140">
        <v>65</v>
      </c>
      <c r="AN12" s="137">
        <v>8</v>
      </c>
      <c r="AO12" s="141">
        <v>73</v>
      </c>
      <c r="AP12" s="142">
        <v>28</v>
      </c>
      <c r="AQ12" s="137">
        <v>8</v>
      </c>
      <c r="AR12" s="118">
        <v>40</v>
      </c>
      <c r="AS12" s="135">
        <v>6</v>
      </c>
      <c r="AT12" s="144"/>
      <c r="AU12" s="141">
        <v>8</v>
      </c>
    </row>
    <row r="13" spans="1:47" x14ac:dyDescent="0.2">
      <c r="A13" s="88">
        <v>107</v>
      </c>
      <c r="B13" s="57">
        <v>246</v>
      </c>
      <c r="C13" s="89" t="s">
        <v>205</v>
      </c>
      <c r="D13" s="89" t="s">
        <v>206</v>
      </c>
      <c r="E13" s="90" t="s">
        <v>187</v>
      </c>
      <c r="F13" s="37">
        <v>33</v>
      </c>
      <c r="G13" s="31" t="s">
        <v>18</v>
      </c>
      <c r="H13" s="118">
        <v>4</v>
      </c>
      <c r="I13" s="134">
        <v>15</v>
      </c>
      <c r="J13" s="135">
        <v>18</v>
      </c>
      <c r="K13" s="30" t="s">
        <v>20</v>
      </c>
      <c r="L13" s="31"/>
      <c r="M13" s="134">
        <v>5</v>
      </c>
      <c r="N13" s="135">
        <v>5</v>
      </c>
      <c r="O13" s="30" t="s">
        <v>19</v>
      </c>
      <c r="P13" s="31"/>
      <c r="Q13" s="134">
        <v>10</v>
      </c>
      <c r="R13" s="135">
        <v>10</v>
      </c>
      <c r="S13" s="30" t="s">
        <v>20</v>
      </c>
      <c r="T13" s="31"/>
      <c r="U13" s="136">
        <v>5</v>
      </c>
      <c r="V13" s="135">
        <v>5</v>
      </c>
      <c r="W13" s="30">
        <v>56.237000000000002</v>
      </c>
      <c r="X13" s="31" t="s">
        <v>19</v>
      </c>
      <c r="Y13" s="118">
        <v>10</v>
      </c>
      <c r="Z13" s="137">
        <v>10</v>
      </c>
      <c r="AA13" s="138">
        <v>10</v>
      </c>
      <c r="AB13" s="30">
        <v>78.652000000000001</v>
      </c>
      <c r="AC13" s="31" t="s">
        <v>20</v>
      </c>
      <c r="AD13" s="118">
        <v>15</v>
      </c>
      <c r="AE13" s="137">
        <v>5</v>
      </c>
      <c r="AF13" s="138">
        <v>5</v>
      </c>
      <c r="AG13" s="30">
        <v>20.559000000000001</v>
      </c>
      <c r="AH13" s="31" t="s">
        <v>19</v>
      </c>
      <c r="AI13" s="118">
        <v>10</v>
      </c>
      <c r="AJ13" s="137">
        <v>10</v>
      </c>
      <c r="AK13" s="138">
        <v>10</v>
      </c>
      <c r="AL13" s="144"/>
      <c r="AM13" s="140">
        <v>60</v>
      </c>
      <c r="AN13" s="137">
        <v>9</v>
      </c>
      <c r="AO13" s="141">
        <v>63</v>
      </c>
      <c r="AP13" s="142">
        <v>20</v>
      </c>
      <c r="AQ13" s="137">
        <v>12</v>
      </c>
      <c r="AR13" s="118">
        <v>25</v>
      </c>
      <c r="AS13" s="135">
        <v>9</v>
      </c>
      <c r="AT13" s="144"/>
      <c r="AU13" s="141">
        <v>9</v>
      </c>
    </row>
    <row r="14" spans="1:47" x14ac:dyDescent="0.2">
      <c r="A14" s="88">
        <v>203</v>
      </c>
      <c r="B14" s="57">
        <v>248</v>
      </c>
      <c r="C14" s="89" t="s">
        <v>130</v>
      </c>
      <c r="D14" s="89" t="s">
        <v>105</v>
      </c>
      <c r="E14" s="90" t="s">
        <v>60</v>
      </c>
      <c r="F14" s="37">
        <v>21</v>
      </c>
      <c r="G14" s="31" t="s">
        <v>19</v>
      </c>
      <c r="H14" s="118">
        <v>9</v>
      </c>
      <c r="I14" s="134">
        <v>10</v>
      </c>
      <c r="J14" s="135">
        <v>10</v>
      </c>
      <c r="K14" s="30" t="s">
        <v>20</v>
      </c>
      <c r="L14" s="31"/>
      <c r="M14" s="134">
        <v>5</v>
      </c>
      <c r="N14" s="135">
        <v>5</v>
      </c>
      <c r="O14" s="30" t="s">
        <v>18</v>
      </c>
      <c r="P14" s="31">
        <v>4</v>
      </c>
      <c r="Q14" s="134">
        <v>15</v>
      </c>
      <c r="R14" s="135">
        <v>18</v>
      </c>
      <c r="S14" s="30" t="s">
        <v>20</v>
      </c>
      <c r="T14" s="31"/>
      <c r="U14" s="136">
        <v>5</v>
      </c>
      <c r="V14" s="135">
        <v>5</v>
      </c>
      <c r="W14" s="30">
        <v>45.012999999999998</v>
      </c>
      <c r="X14" s="31" t="s">
        <v>19</v>
      </c>
      <c r="Y14" s="118">
        <v>7</v>
      </c>
      <c r="Z14" s="137">
        <v>10</v>
      </c>
      <c r="AA14" s="138">
        <v>10</v>
      </c>
      <c r="AB14" s="30">
        <v>36.607999999999997</v>
      </c>
      <c r="AC14" s="31" t="s">
        <v>20</v>
      </c>
      <c r="AD14" s="118">
        <v>12</v>
      </c>
      <c r="AE14" s="137">
        <v>5</v>
      </c>
      <c r="AF14" s="138">
        <v>5</v>
      </c>
      <c r="AG14" s="30">
        <v>17.547000000000001</v>
      </c>
      <c r="AH14" s="31" t="s">
        <v>19</v>
      </c>
      <c r="AI14" s="118">
        <v>9</v>
      </c>
      <c r="AJ14" s="137">
        <v>10</v>
      </c>
      <c r="AK14" s="138">
        <v>10</v>
      </c>
      <c r="AL14" s="144"/>
      <c r="AM14" s="140">
        <v>60</v>
      </c>
      <c r="AN14" s="137">
        <v>9</v>
      </c>
      <c r="AO14" s="141">
        <v>63</v>
      </c>
      <c r="AP14" s="142">
        <v>28</v>
      </c>
      <c r="AQ14" s="137">
        <v>8</v>
      </c>
      <c r="AR14" s="118">
        <v>25</v>
      </c>
      <c r="AS14" s="135">
        <v>9</v>
      </c>
      <c r="AT14" s="144"/>
      <c r="AU14" s="141">
        <v>9</v>
      </c>
    </row>
    <row r="15" spans="1:47" x14ac:dyDescent="0.2">
      <c r="A15" s="88">
        <v>105</v>
      </c>
      <c r="B15" s="57">
        <v>250</v>
      </c>
      <c r="C15" s="89" t="s">
        <v>203</v>
      </c>
      <c r="D15" s="89" t="s">
        <v>105</v>
      </c>
      <c r="E15" s="90" t="s">
        <v>60</v>
      </c>
      <c r="F15" s="37">
        <v>21</v>
      </c>
      <c r="G15" s="31" t="s">
        <v>19</v>
      </c>
      <c r="H15" s="118">
        <v>9</v>
      </c>
      <c r="I15" s="134">
        <v>10</v>
      </c>
      <c r="J15" s="135">
        <v>10</v>
      </c>
      <c r="K15" s="30" t="s">
        <v>20</v>
      </c>
      <c r="L15" s="31"/>
      <c r="M15" s="134">
        <v>5</v>
      </c>
      <c r="N15" s="135">
        <v>5</v>
      </c>
      <c r="O15" s="30" t="s">
        <v>19</v>
      </c>
      <c r="P15" s="31"/>
      <c r="Q15" s="134">
        <v>10</v>
      </c>
      <c r="R15" s="135">
        <v>10</v>
      </c>
      <c r="S15" s="30" t="s">
        <v>20</v>
      </c>
      <c r="T15" s="31"/>
      <c r="U15" s="136">
        <v>5</v>
      </c>
      <c r="V15" s="135">
        <v>5</v>
      </c>
      <c r="W15" s="30">
        <v>51.463000000000001</v>
      </c>
      <c r="X15" s="31" t="s">
        <v>19</v>
      </c>
      <c r="Y15" s="118">
        <v>8</v>
      </c>
      <c r="Z15" s="137">
        <v>10</v>
      </c>
      <c r="AA15" s="138">
        <v>10</v>
      </c>
      <c r="AB15" s="30">
        <v>36.396999999999998</v>
      </c>
      <c r="AC15" s="31" t="s">
        <v>20</v>
      </c>
      <c r="AD15" s="118">
        <v>11</v>
      </c>
      <c r="AE15" s="137">
        <v>5</v>
      </c>
      <c r="AF15" s="138">
        <v>5</v>
      </c>
      <c r="AG15" s="30">
        <v>16.372</v>
      </c>
      <c r="AH15" s="31" t="s">
        <v>19</v>
      </c>
      <c r="AI15" s="118">
        <v>7</v>
      </c>
      <c r="AJ15" s="137">
        <v>10</v>
      </c>
      <c r="AK15" s="138">
        <v>10</v>
      </c>
      <c r="AL15" s="144"/>
      <c r="AM15" s="140">
        <v>55</v>
      </c>
      <c r="AN15" s="137">
        <v>11</v>
      </c>
      <c r="AO15" s="141">
        <v>55</v>
      </c>
      <c r="AP15" s="142">
        <v>20</v>
      </c>
      <c r="AQ15" s="137">
        <v>12</v>
      </c>
      <c r="AR15" s="118">
        <v>25</v>
      </c>
      <c r="AS15" s="135">
        <v>9</v>
      </c>
      <c r="AT15" s="144"/>
      <c r="AU15" s="141">
        <v>11</v>
      </c>
    </row>
    <row r="16" spans="1:47" x14ac:dyDescent="0.2">
      <c r="A16" s="88">
        <v>126</v>
      </c>
      <c r="B16" s="57">
        <v>254</v>
      </c>
      <c r="C16" s="89" t="s">
        <v>192</v>
      </c>
      <c r="D16" s="89" t="s">
        <v>28</v>
      </c>
      <c r="E16" s="90" t="s">
        <v>178</v>
      </c>
      <c r="F16" s="37">
        <v>15</v>
      </c>
      <c r="G16" s="31" t="s">
        <v>20</v>
      </c>
      <c r="H16" s="118">
        <v>14</v>
      </c>
      <c r="I16" s="134">
        <v>5</v>
      </c>
      <c r="J16" s="135">
        <v>5</v>
      </c>
      <c r="K16" s="30" t="s">
        <v>18</v>
      </c>
      <c r="L16" s="31"/>
      <c r="M16" s="134">
        <v>15</v>
      </c>
      <c r="N16" s="135">
        <v>15</v>
      </c>
      <c r="O16" s="30" t="s">
        <v>20</v>
      </c>
      <c r="P16" s="31"/>
      <c r="Q16" s="134">
        <v>5</v>
      </c>
      <c r="R16" s="135">
        <v>5</v>
      </c>
      <c r="S16" s="30" t="s">
        <v>19</v>
      </c>
      <c r="T16" s="31">
        <v>5</v>
      </c>
      <c r="U16" s="136">
        <v>10</v>
      </c>
      <c r="V16" s="135">
        <v>12</v>
      </c>
      <c r="W16" s="30" t="s">
        <v>56</v>
      </c>
      <c r="X16" s="31"/>
      <c r="Y16" s="118">
        <v>0</v>
      </c>
      <c r="Z16" s="137">
        <v>1</v>
      </c>
      <c r="AA16" s="138">
        <v>1</v>
      </c>
      <c r="AB16" s="30">
        <v>32.247999999999998</v>
      </c>
      <c r="AC16" s="31" t="s">
        <v>19</v>
      </c>
      <c r="AD16" s="118">
        <v>7</v>
      </c>
      <c r="AE16" s="137">
        <v>10</v>
      </c>
      <c r="AF16" s="138">
        <v>10</v>
      </c>
      <c r="AG16" s="30">
        <v>44.195999999999998</v>
      </c>
      <c r="AH16" s="31" t="s">
        <v>20</v>
      </c>
      <c r="AI16" s="118">
        <v>14</v>
      </c>
      <c r="AJ16" s="137">
        <v>5</v>
      </c>
      <c r="AK16" s="138">
        <v>5</v>
      </c>
      <c r="AL16" s="144"/>
      <c r="AM16" s="140">
        <v>51</v>
      </c>
      <c r="AN16" s="137">
        <v>12</v>
      </c>
      <c r="AO16" s="141">
        <v>53</v>
      </c>
      <c r="AP16" s="142">
        <v>32</v>
      </c>
      <c r="AQ16" s="137">
        <v>7</v>
      </c>
      <c r="AR16" s="118">
        <v>16</v>
      </c>
      <c r="AS16" s="135">
        <v>14</v>
      </c>
      <c r="AT16" s="144"/>
      <c r="AU16" s="141">
        <v>12</v>
      </c>
    </row>
    <row r="17" spans="1:47" x14ac:dyDescent="0.2">
      <c r="A17" s="88">
        <v>193</v>
      </c>
      <c r="B17" s="57">
        <v>249</v>
      </c>
      <c r="C17" s="89" t="s">
        <v>128</v>
      </c>
      <c r="D17" s="89" t="s">
        <v>129</v>
      </c>
      <c r="E17" s="90" t="s">
        <v>60</v>
      </c>
      <c r="F17" s="37">
        <v>29</v>
      </c>
      <c r="G17" s="31" t="s">
        <v>19</v>
      </c>
      <c r="H17" s="118">
        <v>6</v>
      </c>
      <c r="I17" s="134">
        <v>10</v>
      </c>
      <c r="J17" s="135">
        <v>11</v>
      </c>
      <c r="K17" s="30" t="s">
        <v>19</v>
      </c>
      <c r="L17" s="31"/>
      <c r="M17" s="134">
        <v>10</v>
      </c>
      <c r="N17" s="135">
        <v>10</v>
      </c>
      <c r="O17" s="30" t="s">
        <v>20</v>
      </c>
      <c r="P17" s="31"/>
      <c r="Q17" s="134">
        <v>5</v>
      </c>
      <c r="R17" s="135">
        <v>5</v>
      </c>
      <c r="S17" s="30" t="s">
        <v>20</v>
      </c>
      <c r="T17" s="31"/>
      <c r="U17" s="136">
        <v>5</v>
      </c>
      <c r="V17" s="135">
        <v>5</v>
      </c>
      <c r="W17" s="30" t="s">
        <v>56</v>
      </c>
      <c r="X17" s="31"/>
      <c r="Y17" s="118">
        <v>0</v>
      </c>
      <c r="Z17" s="137">
        <v>1</v>
      </c>
      <c r="AA17" s="138">
        <v>1</v>
      </c>
      <c r="AB17" s="30">
        <v>34.563000000000002</v>
      </c>
      <c r="AC17" s="31" t="s">
        <v>19</v>
      </c>
      <c r="AD17" s="118">
        <v>10</v>
      </c>
      <c r="AE17" s="137">
        <v>10</v>
      </c>
      <c r="AF17" s="138">
        <v>10</v>
      </c>
      <c r="AG17" s="30">
        <v>17.071999999999999</v>
      </c>
      <c r="AH17" s="31" t="s">
        <v>19</v>
      </c>
      <c r="AI17" s="118">
        <v>8</v>
      </c>
      <c r="AJ17" s="137">
        <v>10</v>
      </c>
      <c r="AK17" s="138">
        <v>10</v>
      </c>
      <c r="AL17" s="144"/>
      <c r="AM17" s="140">
        <v>51</v>
      </c>
      <c r="AN17" s="137">
        <v>12</v>
      </c>
      <c r="AO17" s="141">
        <v>52</v>
      </c>
      <c r="AP17" s="142">
        <v>20</v>
      </c>
      <c r="AQ17" s="137">
        <v>12</v>
      </c>
      <c r="AR17" s="118">
        <v>21</v>
      </c>
      <c r="AS17" s="135">
        <v>12</v>
      </c>
      <c r="AT17" s="144"/>
      <c r="AU17" s="141">
        <v>13</v>
      </c>
    </row>
    <row r="18" spans="1:47" x14ac:dyDescent="0.2">
      <c r="A18" s="88">
        <v>207</v>
      </c>
      <c r="B18" s="57">
        <v>260</v>
      </c>
      <c r="C18" s="89" t="s">
        <v>207</v>
      </c>
      <c r="D18" s="89" t="s">
        <v>208</v>
      </c>
      <c r="E18" s="90" t="s">
        <v>195</v>
      </c>
      <c r="F18" s="37">
        <v>20</v>
      </c>
      <c r="G18" s="31" t="s">
        <v>20</v>
      </c>
      <c r="H18" s="118">
        <v>11</v>
      </c>
      <c r="I18" s="134">
        <v>5</v>
      </c>
      <c r="J18" s="135">
        <v>5</v>
      </c>
      <c r="K18" s="30" t="s">
        <v>20</v>
      </c>
      <c r="L18" s="31"/>
      <c r="M18" s="134">
        <v>5</v>
      </c>
      <c r="N18" s="135">
        <v>5</v>
      </c>
      <c r="O18" s="30" t="s">
        <v>19</v>
      </c>
      <c r="P18" s="31"/>
      <c r="Q18" s="134">
        <v>10</v>
      </c>
      <c r="R18" s="135">
        <v>10</v>
      </c>
      <c r="S18" s="30" t="s">
        <v>19</v>
      </c>
      <c r="T18" s="31">
        <v>6</v>
      </c>
      <c r="U18" s="136">
        <v>10</v>
      </c>
      <c r="V18" s="135">
        <v>11</v>
      </c>
      <c r="W18" s="30" t="s">
        <v>56</v>
      </c>
      <c r="X18" s="31"/>
      <c r="Y18" s="118">
        <v>0</v>
      </c>
      <c r="Z18" s="137">
        <v>1</v>
      </c>
      <c r="AA18" s="138">
        <v>1</v>
      </c>
      <c r="AB18" s="30">
        <v>31.754999999999999</v>
      </c>
      <c r="AC18" s="31" t="s">
        <v>19</v>
      </c>
      <c r="AD18" s="118">
        <v>6</v>
      </c>
      <c r="AE18" s="137">
        <v>10</v>
      </c>
      <c r="AF18" s="138">
        <v>11</v>
      </c>
      <c r="AG18" s="30">
        <v>21.565999999999999</v>
      </c>
      <c r="AH18" s="31" t="s">
        <v>20</v>
      </c>
      <c r="AI18" s="118">
        <v>11</v>
      </c>
      <c r="AJ18" s="137">
        <v>5</v>
      </c>
      <c r="AK18" s="138">
        <v>5</v>
      </c>
      <c r="AL18" s="144"/>
      <c r="AM18" s="140">
        <v>46</v>
      </c>
      <c r="AN18" s="137">
        <v>14</v>
      </c>
      <c r="AO18" s="141">
        <v>48</v>
      </c>
      <c r="AP18" s="142">
        <v>26</v>
      </c>
      <c r="AQ18" s="137">
        <v>10</v>
      </c>
      <c r="AR18" s="118">
        <v>17</v>
      </c>
      <c r="AS18" s="135">
        <v>13</v>
      </c>
      <c r="AT18" s="144"/>
      <c r="AU18" s="141">
        <v>14</v>
      </c>
    </row>
    <row r="19" spans="1:47" x14ac:dyDescent="0.2">
      <c r="A19" s="88">
        <v>120</v>
      </c>
      <c r="B19" s="57">
        <v>261</v>
      </c>
      <c r="C19" s="89" t="s">
        <v>98</v>
      </c>
      <c r="D19" s="89" t="s">
        <v>209</v>
      </c>
      <c r="E19" s="90" t="s">
        <v>210</v>
      </c>
      <c r="F19" s="37">
        <v>17</v>
      </c>
      <c r="G19" s="31" t="s">
        <v>20</v>
      </c>
      <c r="H19" s="118">
        <v>13</v>
      </c>
      <c r="I19" s="134">
        <v>5</v>
      </c>
      <c r="J19" s="135">
        <v>5</v>
      </c>
      <c r="K19" s="30" t="s">
        <v>19</v>
      </c>
      <c r="L19" s="31"/>
      <c r="M19" s="134">
        <v>10</v>
      </c>
      <c r="N19" s="135">
        <v>10</v>
      </c>
      <c r="O19" s="30" t="s">
        <v>20</v>
      </c>
      <c r="P19" s="31"/>
      <c r="Q19" s="134">
        <v>5</v>
      </c>
      <c r="R19" s="135">
        <v>5</v>
      </c>
      <c r="S19" s="30" t="s">
        <v>20</v>
      </c>
      <c r="T19" s="31"/>
      <c r="U19" s="136">
        <v>5</v>
      </c>
      <c r="V19" s="135">
        <v>5</v>
      </c>
      <c r="W19" s="30">
        <v>68.88</v>
      </c>
      <c r="X19" s="31" t="s">
        <v>20</v>
      </c>
      <c r="Y19" s="118">
        <v>11</v>
      </c>
      <c r="Z19" s="137">
        <v>5</v>
      </c>
      <c r="AA19" s="138">
        <v>5</v>
      </c>
      <c r="AB19" s="30">
        <v>54.293999999999997</v>
      </c>
      <c r="AC19" s="31" t="s">
        <v>20</v>
      </c>
      <c r="AD19" s="118">
        <v>14</v>
      </c>
      <c r="AE19" s="137">
        <v>5</v>
      </c>
      <c r="AF19" s="138">
        <v>5</v>
      </c>
      <c r="AG19" s="30">
        <v>25.33</v>
      </c>
      <c r="AH19" s="31" t="s">
        <v>20</v>
      </c>
      <c r="AI19" s="118">
        <v>13</v>
      </c>
      <c r="AJ19" s="137">
        <v>5</v>
      </c>
      <c r="AK19" s="138">
        <v>5</v>
      </c>
      <c r="AL19" s="144"/>
      <c r="AM19" s="140">
        <v>40</v>
      </c>
      <c r="AN19" s="137">
        <v>15</v>
      </c>
      <c r="AO19" s="141">
        <v>40</v>
      </c>
      <c r="AP19" s="142">
        <v>20</v>
      </c>
      <c r="AQ19" s="137">
        <v>12</v>
      </c>
      <c r="AR19" s="118">
        <v>15</v>
      </c>
      <c r="AS19" s="135">
        <v>15</v>
      </c>
      <c r="AT19" s="144"/>
      <c r="AU19" s="141">
        <v>15</v>
      </c>
    </row>
  </sheetData>
  <mergeCells count="16">
    <mergeCell ref="F1:AJ1"/>
    <mergeCell ref="AP1:AQ1"/>
    <mergeCell ref="AR1:AS1"/>
    <mergeCell ref="AP2:AQ2"/>
    <mergeCell ref="AR2:AS2"/>
    <mergeCell ref="A1:E1"/>
    <mergeCell ref="A2:E2"/>
    <mergeCell ref="F2:AJ2"/>
    <mergeCell ref="C3:D3"/>
    <mergeCell ref="S3:V3"/>
    <mergeCell ref="W3:AA3"/>
    <mergeCell ref="AB3:AF3"/>
    <mergeCell ref="AG3:AK3"/>
    <mergeCell ref="F3:J3"/>
    <mergeCell ref="K3:N3"/>
    <mergeCell ref="O3:R3"/>
  </mergeCells>
  <phoneticPr fontId="4" type="noConversion"/>
  <pageMargins left="0" right="0" top="0" bottom="0" header="0" footer="0"/>
  <pageSetup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U28"/>
  <sheetViews>
    <sheetView workbookViewId="0">
      <selection sqref="A1:E1"/>
    </sheetView>
  </sheetViews>
  <sheetFormatPr defaultRowHeight="12.75" x14ac:dyDescent="0.2"/>
  <cols>
    <col min="1" max="1" width="4" bestFit="1" customWidth="1"/>
    <col min="2" max="2" width="7" bestFit="1" customWidth="1"/>
    <col min="3" max="3" width="7.85546875" bestFit="1" customWidth="1"/>
    <col min="4" max="4" width="9.85546875" bestFit="1" customWidth="1"/>
    <col min="5" max="5" width="20.7109375" bestFit="1" customWidth="1"/>
    <col min="6" max="6" width="3.140625" bestFit="1" customWidth="1"/>
    <col min="7" max="7" width="3.5703125" bestFit="1" customWidth="1"/>
    <col min="8" max="8" width="5.140625" bestFit="1" customWidth="1"/>
    <col min="9" max="9" width="6.140625" bestFit="1" customWidth="1"/>
    <col min="10" max="10" width="5.5703125" bestFit="1" customWidth="1"/>
    <col min="11" max="11" width="3.5703125" bestFit="1" customWidth="1"/>
    <col min="12" max="12" width="5.140625" bestFit="1" customWidth="1"/>
    <col min="13" max="13" width="6.140625" bestFit="1" customWidth="1"/>
    <col min="14" max="14" width="5.5703125" bestFit="1" customWidth="1"/>
    <col min="15" max="15" width="3.5703125" bestFit="1" customWidth="1"/>
    <col min="16" max="16" width="5.140625" bestFit="1" customWidth="1"/>
    <col min="17" max="17" width="6.140625" bestFit="1" customWidth="1"/>
    <col min="18" max="18" width="5.5703125" bestFit="1" customWidth="1"/>
    <col min="19" max="19" width="3.5703125" bestFit="1" customWidth="1"/>
    <col min="20" max="20" width="5.140625" bestFit="1" customWidth="1"/>
    <col min="21" max="21" width="6.140625" bestFit="1" customWidth="1"/>
    <col min="22" max="22" width="5.5703125" bestFit="1" customWidth="1"/>
    <col min="23" max="23" width="7" bestFit="1" customWidth="1"/>
    <col min="24" max="24" width="3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7" bestFit="1" customWidth="1"/>
    <col min="29" max="29" width="3.5703125" bestFit="1" customWidth="1"/>
    <col min="30" max="30" width="5.140625" bestFit="1" customWidth="1"/>
    <col min="31" max="31" width="6.140625" bestFit="1" customWidth="1"/>
    <col min="32" max="32" width="5.5703125" bestFit="1" customWidth="1"/>
    <col min="33" max="33" width="7" bestFit="1" customWidth="1"/>
    <col min="34" max="34" width="3.5703125" bestFit="1" customWidth="1"/>
    <col min="35" max="35" width="5.140625" bestFit="1" customWidth="1"/>
    <col min="36" max="36" width="6.140625" bestFit="1" customWidth="1"/>
    <col min="37" max="37" width="5.5703125" bestFit="1" customWidth="1"/>
    <col min="38" max="38" width="1.7109375" style="8" customWidth="1"/>
    <col min="39" max="39" width="6.140625" bestFit="1" customWidth="1"/>
    <col min="40" max="40" width="5.140625" bestFit="1" customWidth="1"/>
    <col min="41" max="41" width="11.140625" bestFit="1" customWidth="1"/>
    <col min="42" max="42" width="6.140625" bestFit="1" customWidth="1"/>
    <col min="43" max="43" width="5.140625" bestFit="1" customWidth="1"/>
    <col min="44" max="44" width="6.140625" bestFit="1" customWidth="1"/>
    <col min="45" max="45" width="5.140625" bestFit="1" customWidth="1"/>
    <col min="46" max="46" width="1.7109375" style="8" customWidth="1"/>
    <col min="47" max="47" width="5.5703125" bestFit="1" customWidth="1"/>
  </cols>
  <sheetData>
    <row r="1" spans="1:47" ht="15.75" x14ac:dyDescent="0.25">
      <c r="A1" s="71" t="s">
        <v>153</v>
      </c>
      <c r="B1" s="72"/>
      <c r="C1" s="72"/>
      <c r="D1" s="72"/>
      <c r="E1" s="72"/>
      <c r="F1" s="73" t="s">
        <v>50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33"/>
      <c r="AL1" s="26"/>
      <c r="AM1" s="5"/>
      <c r="AN1" s="5"/>
      <c r="AO1" s="5"/>
      <c r="AP1" s="75" t="s">
        <v>0</v>
      </c>
      <c r="AQ1" s="75"/>
      <c r="AR1" s="75" t="s">
        <v>0</v>
      </c>
      <c r="AS1" s="75"/>
      <c r="AT1" s="35"/>
      <c r="AU1" s="5"/>
    </row>
    <row r="2" spans="1:47" ht="15.75" thickBot="1" x14ac:dyDescent="0.3">
      <c r="A2" s="76"/>
      <c r="B2" s="77"/>
      <c r="C2" s="77"/>
      <c r="D2" s="77"/>
      <c r="E2" s="77"/>
      <c r="F2" s="78" t="s">
        <v>167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34"/>
      <c r="AL2" s="26"/>
      <c r="AM2" s="1"/>
      <c r="AN2" s="5"/>
      <c r="AO2" s="5"/>
      <c r="AP2" s="80" t="s">
        <v>1</v>
      </c>
      <c r="AQ2" s="80"/>
      <c r="AR2" s="80" t="s">
        <v>2</v>
      </c>
      <c r="AS2" s="80"/>
      <c r="AT2" s="35"/>
      <c r="AU2" s="1"/>
    </row>
    <row r="3" spans="1:47" x14ac:dyDescent="0.2">
      <c r="A3" s="2"/>
      <c r="B3" s="3"/>
      <c r="C3" s="68" t="s">
        <v>3</v>
      </c>
      <c r="D3" s="68"/>
      <c r="E3" s="4" t="s">
        <v>4</v>
      </c>
      <c r="F3" s="81" t="s">
        <v>5</v>
      </c>
      <c r="G3" s="82"/>
      <c r="H3" s="82"/>
      <c r="I3" s="82"/>
      <c r="J3" s="83"/>
      <c r="K3" s="81" t="s">
        <v>6</v>
      </c>
      <c r="L3" s="82"/>
      <c r="M3" s="82"/>
      <c r="N3" s="83"/>
      <c r="O3" s="81" t="s">
        <v>51</v>
      </c>
      <c r="P3" s="82"/>
      <c r="Q3" s="82"/>
      <c r="R3" s="83"/>
      <c r="S3" s="81" t="s">
        <v>183</v>
      </c>
      <c r="T3" s="82"/>
      <c r="U3" s="82"/>
      <c r="V3" s="83"/>
      <c r="W3" s="81" t="s">
        <v>52</v>
      </c>
      <c r="X3" s="82"/>
      <c r="Y3" s="82"/>
      <c r="Z3" s="82"/>
      <c r="AA3" s="83"/>
      <c r="AB3" s="81" t="s">
        <v>53</v>
      </c>
      <c r="AC3" s="82"/>
      <c r="AD3" s="82"/>
      <c r="AE3" s="82"/>
      <c r="AF3" s="83"/>
      <c r="AG3" s="81" t="s">
        <v>184</v>
      </c>
      <c r="AH3" s="82"/>
      <c r="AI3" s="82"/>
      <c r="AJ3" s="82"/>
      <c r="AK3" s="83"/>
      <c r="AL3" s="35"/>
      <c r="AM3" s="6" t="s">
        <v>7</v>
      </c>
      <c r="AN3" s="6"/>
      <c r="AO3" s="6" t="s">
        <v>7</v>
      </c>
      <c r="AP3" s="6" t="s">
        <v>7</v>
      </c>
      <c r="AQ3" s="6"/>
      <c r="AR3" s="6" t="s">
        <v>7</v>
      </c>
      <c r="AS3" s="6"/>
      <c r="AT3" s="35"/>
      <c r="AU3" s="6" t="s">
        <v>8</v>
      </c>
    </row>
    <row r="4" spans="1:47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9" t="s">
        <v>3</v>
      </c>
      <c r="F4" s="11" t="s">
        <v>54</v>
      </c>
      <c r="G4" s="9" t="s">
        <v>55</v>
      </c>
      <c r="H4" s="9" t="s">
        <v>13</v>
      </c>
      <c r="I4" s="22" t="s">
        <v>14</v>
      </c>
      <c r="J4" s="23" t="s">
        <v>15</v>
      </c>
      <c r="K4" s="11" t="s">
        <v>55</v>
      </c>
      <c r="L4" s="9" t="s">
        <v>13</v>
      </c>
      <c r="M4" s="22" t="s">
        <v>14</v>
      </c>
      <c r="N4" s="23" t="s">
        <v>15</v>
      </c>
      <c r="O4" s="62" t="s">
        <v>55</v>
      </c>
      <c r="P4" s="9" t="s">
        <v>13</v>
      </c>
      <c r="Q4" s="10" t="s">
        <v>14</v>
      </c>
      <c r="R4" s="23" t="s">
        <v>15</v>
      </c>
      <c r="S4" s="63" t="s">
        <v>55</v>
      </c>
      <c r="T4" s="9" t="s">
        <v>13</v>
      </c>
      <c r="U4" s="9" t="s">
        <v>14</v>
      </c>
      <c r="V4" s="25" t="s">
        <v>15</v>
      </c>
      <c r="W4" s="11" t="s">
        <v>16</v>
      </c>
      <c r="X4" s="9" t="s">
        <v>55</v>
      </c>
      <c r="Y4" s="9" t="s">
        <v>13</v>
      </c>
      <c r="Z4" s="9" t="s">
        <v>14</v>
      </c>
      <c r="AA4" s="25" t="s">
        <v>15</v>
      </c>
      <c r="AB4" s="63" t="s">
        <v>16</v>
      </c>
      <c r="AC4" s="9" t="s">
        <v>55</v>
      </c>
      <c r="AD4" s="9" t="s">
        <v>13</v>
      </c>
      <c r="AE4" s="9" t="s">
        <v>14</v>
      </c>
      <c r="AF4" s="25" t="s">
        <v>15</v>
      </c>
      <c r="AG4" s="62" t="s">
        <v>16</v>
      </c>
      <c r="AH4" s="9" t="s">
        <v>55</v>
      </c>
      <c r="AI4" s="9" t="s">
        <v>13</v>
      </c>
      <c r="AJ4" s="9" t="s">
        <v>14</v>
      </c>
      <c r="AK4" s="25" t="s">
        <v>15</v>
      </c>
      <c r="AL4" s="143"/>
      <c r="AM4" s="7" t="s">
        <v>14</v>
      </c>
      <c r="AN4" s="7" t="s">
        <v>13</v>
      </c>
      <c r="AO4" s="7" t="s">
        <v>17</v>
      </c>
      <c r="AP4" s="7" t="s">
        <v>14</v>
      </c>
      <c r="AQ4" s="7" t="s">
        <v>13</v>
      </c>
      <c r="AR4" s="7" t="s">
        <v>14</v>
      </c>
      <c r="AS4" s="7" t="s">
        <v>13</v>
      </c>
      <c r="AT4" s="143"/>
      <c r="AU4" s="7" t="s">
        <v>13</v>
      </c>
    </row>
    <row r="5" spans="1:47" x14ac:dyDescent="0.2">
      <c r="A5" s="88">
        <v>139</v>
      </c>
      <c r="B5" s="57">
        <v>279</v>
      </c>
      <c r="C5" s="89" t="s">
        <v>93</v>
      </c>
      <c r="D5" s="89" t="s">
        <v>94</v>
      </c>
      <c r="E5" s="90" t="s">
        <v>22</v>
      </c>
      <c r="F5" s="38">
        <v>39</v>
      </c>
      <c r="G5" s="32" t="s">
        <v>18</v>
      </c>
      <c r="H5" s="118">
        <v>2</v>
      </c>
      <c r="I5" s="119">
        <v>15</v>
      </c>
      <c r="J5" s="120">
        <v>20</v>
      </c>
      <c r="K5" s="121" t="s">
        <v>18</v>
      </c>
      <c r="L5" s="32">
        <v>6</v>
      </c>
      <c r="M5" s="119">
        <v>15</v>
      </c>
      <c r="N5" s="120">
        <v>16</v>
      </c>
      <c r="O5" s="121" t="s">
        <v>18</v>
      </c>
      <c r="P5" s="32">
        <v>3</v>
      </c>
      <c r="Q5" s="119">
        <v>15</v>
      </c>
      <c r="R5" s="120">
        <v>19</v>
      </c>
      <c r="S5" s="121" t="s">
        <v>18</v>
      </c>
      <c r="T5" s="32">
        <v>1</v>
      </c>
      <c r="U5" s="122">
        <v>15</v>
      </c>
      <c r="V5" s="120">
        <v>21</v>
      </c>
      <c r="W5" s="121">
        <v>37.792999999999999</v>
      </c>
      <c r="X5" s="32" t="s">
        <v>20</v>
      </c>
      <c r="Y5" s="123">
        <v>19</v>
      </c>
      <c r="Z5" s="124">
        <v>5</v>
      </c>
      <c r="AA5" s="125">
        <v>5</v>
      </c>
      <c r="AB5" s="121">
        <v>22.010999999999999</v>
      </c>
      <c r="AC5" s="32" t="s">
        <v>18</v>
      </c>
      <c r="AD5" s="123">
        <v>6</v>
      </c>
      <c r="AE5" s="124">
        <v>15</v>
      </c>
      <c r="AF5" s="125">
        <v>16</v>
      </c>
      <c r="AG5" s="121">
        <v>8.8409999999999993</v>
      </c>
      <c r="AH5" s="32" t="s">
        <v>18</v>
      </c>
      <c r="AI5" s="123">
        <v>3</v>
      </c>
      <c r="AJ5" s="124">
        <v>15</v>
      </c>
      <c r="AK5" s="125">
        <v>19</v>
      </c>
      <c r="AL5" s="144"/>
      <c r="AM5" s="127">
        <v>95</v>
      </c>
      <c r="AN5" s="128">
        <v>1</v>
      </c>
      <c r="AO5" s="129">
        <v>116</v>
      </c>
      <c r="AP5" s="130">
        <v>56</v>
      </c>
      <c r="AQ5" s="128">
        <v>3</v>
      </c>
      <c r="AR5" s="131">
        <v>40</v>
      </c>
      <c r="AS5" s="132">
        <v>5</v>
      </c>
      <c r="AT5" s="144"/>
      <c r="AU5" s="133">
        <v>1</v>
      </c>
    </row>
    <row r="6" spans="1:47" x14ac:dyDescent="0.2">
      <c r="A6" s="88">
        <v>174</v>
      </c>
      <c r="B6" s="57">
        <v>276</v>
      </c>
      <c r="C6" s="89" t="s">
        <v>48</v>
      </c>
      <c r="D6" s="89" t="s">
        <v>176</v>
      </c>
      <c r="E6" s="90" t="s">
        <v>169</v>
      </c>
      <c r="F6" s="37">
        <v>33</v>
      </c>
      <c r="G6" s="31" t="s">
        <v>18</v>
      </c>
      <c r="H6" s="118">
        <v>5</v>
      </c>
      <c r="I6" s="134">
        <v>15</v>
      </c>
      <c r="J6" s="135">
        <v>17</v>
      </c>
      <c r="K6" s="30" t="s">
        <v>18</v>
      </c>
      <c r="L6" s="31">
        <v>3</v>
      </c>
      <c r="M6" s="134">
        <v>15</v>
      </c>
      <c r="N6" s="135">
        <v>19</v>
      </c>
      <c r="O6" s="30" t="s">
        <v>18</v>
      </c>
      <c r="P6" s="31">
        <v>2</v>
      </c>
      <c r="Q6" s="134">
        <v>15</v>
      </c>
      <c r="R6" s="135">
        <v>20</v>
      </c>
      <c r="S6" s="30" t="s">
        <v>18</v>
      </c>
      <c r="T6" s="31">
        <v>2</v>
      </c>
      <c r="U6" s="136">
        <v>15</v>
      </c>
      <c r="V6" s="135">
        <v>20</v>
      </c>
      <c r="W6" s="30">
        <v>28.491</v>
      </c>
      <c r="X6" s="31" t="s">
        <v>19</v>
      </c>
      <c r="Y6" s="118">
        <v>13</v>
      </c>
      <c r="Z6" s="137">
        <v>10</v>
      </c>
      <c r="AA6" s="138">
        <v>10</v>
      </c>
      <c r="AB6" s="30">
        <v>21.199000000000002</v>
      </c>
      <c r="AC6" s="31" t="s">
        <v>18</v>
      </c>
      <c r="AD6" s="118">
        <v>2</v>
      </c>
      <c r="AE6" s="137">
        <v>15</v>
      </c>
      <c r="AF6" s="138">
        <v>20</v>
      </c>
      <c r="AG6" s="30">
        <v>17.596</v>
      </c>
      <c r="AH6" s="31" t="s">
        <v>19</v>
      </c>
      <c r="AI6" s="118">
        <v>13</v>
      </c>
      <c r="AJ6" s="137">
        <v>10</v>
      </c>
      <c r="AK6" s="138">
        <v>10</v>
      </c>
      <c r="AL6" s="144"/>
      <c r="AM6" s="140">
        <v>95</v>
      </c>
      <c r="AN6" s="137">
        <v>1</v>
      </c>
      <c r="AO6" s="141">
        <v>116</v>
      </c>
      <c r="AP6" s="142">
        <v>59</v>
      </c>
      <c r="AQ6" s="137">
        <v>1</v>
      </c>
      <c r="AR6" s="118">
        <v>40</v>
      </c>
      <c r="AS6" s="135">
        <v>6</v>
      </c>
      <c r="AT6" s="144"/>
      <c r="AU6" s="141">
        <v>2</v>
      </c>
    </row>
    <row r="7" spans="1:47" x14ac:dyDescent="0.2">
      <c r="A7" s="88">
        <v>186</v>
      </c>
      <c r="B7" s="57">
        <v>277</v>
      </c>
      <c r="C7" s="89" t="s">
        <v>92</v>
      </c>
      <c r="D7" s="89" t="s">
        <v>23</v>
      </c>
      <c r="E7" s="90" t="s">
        <v>24</v>
      </c>
      <c r="F7" s="37">
        <v>23</v>
      </c>
      <c r="G7" s="31" t="s">
        <v>19</v>
      </c>
      <c r="H7" s="118">
        <v>17</v>
      </c>
      <c r="I7" s="134">
        <v>10</v>
      </c>
      <c r="J7" s="135">
        <v>10</v>
      </c>
      <c r="K7" s="30" t="s">
        <v>18</v>
      </c>
      <c r="L7" s="31">
        <v>2</v>
      </c>
      <c r="M7" s="134">
        <v>15</v>
      </c>
      <c r="N7" s="135">
        <v>20</v>
      </c>
      <c r="O7" s="30" t="s">
        <v>20</v>
      </c>
      <c r="P7" s="31"/>
      <c r="Q7" s="134">
        <v>5</v>
      </c>
      <c r="R7" s="135">
        <v>5</v>
      </c>
      <c r="S7" s="30" t="s">
        <v>20</v>
      </c>
      <c r="T7" s="31"/>
      <c r="U7" s="136">
        <v>5</v>
      </c>
      <c r="V7" s="135">
        <v>5</v>
      </c>
      <c r="W7" s="30">
        <v>23.074999999999999</v>
      </c>
      <c r="X7" s="31" t="s">
        <v>18</v>
      </c>
      <c r="Y7" s="118">
        <v>2</v>
      </c>
      <c r="Z7" s="137">
        <v>15</v>
      </c>
      <c r="AA7" s="138">
        <v>20</v>
      </c>
      <c r="AB7" s="30">
        <v>20.193000000000001</v>
      </c>
      <c r="AC7" s="31" t="s">
        <v>18</v>
      </c>
      <c r="AD7" s="118">
        <v>1</v>
      </c>
      <c r="AE7" s="137">
        <v>15</v>
      </c>
      <c r="AF7" s="138">
        <v>21</v>
      </c>
      <c r="AG7" s="30">
        <v>8.5630000000000006</v>
      </c>
      <c r="AH7" s="31" t="s">
        <v>18</v>
      </c>
      <c r="AI7" s="118">
        <v>1</v>
      </c>
      <c r="AJ7" s="137">
        <v>15</v>
      </c>
      <c r="AK7" s="138">
        <v>21</v>
      </c>
      <c r="AL7" s="144"/>
      <c r="AM7" s="140">
        <v>80</v>
      </c>
      <c r="AN7" s="137">
        <v>8</v>
      </c>
      <c r="AO7" s="141">
        <v>102</v>
      </c>
      <c r="AP7" s="142">
        <v>30</v>
      </c>
      <c r="AQ7" s="137">
        <v>11</v>
      </c>
      <c r="AR7" s="118">
        <v>62</v>
      </c>
      <c r="AS7" s="135">
        <v>1</v>
      </c>
      <c r="AT7" s="144"/>
      <c r="AU7" s="141">
        <v>3</v>
      </c>
    </row>
    <row r="8" spans="1:47" x14ac:dyDescent="0.2">
      <c r="A8" s="88">
        <v>162</v>
      </c>
      <c r="B8" s="57">
        <v>286</v>
      </c>
      <c r="C8" s="89" t="s">
        <v>90</v>
      </c>
      <c r="D8" s="89" t="s">
        <v>91</v>
      </c>
      <c r="E8" s="90" t="s">
        <v>72</v>
      </c>
      <c r="F8" s="37">
        <v>39</v>
      </c>
      <c r="G8" s="31" t="s">
        <v>18</v>
      </c>
      <c r="H8" s="118">
        <v>3</v>
      </c>
      <c r="I8" s="134">
        <v>15</v>
      </c>
      <c r="J8" s="135">
        <v>19</v>
      </c>
      <c r="K8" s="30" t="s">
        <v>18</v>
      </c>
      <c r="L8" s="31">
        <v>5</v>
      </c>
      <c r="M8" s="134">
        <v>15</v>
      </c>
      <c r="N8" s="135">
        <v>17</v>
      </c>
      <c r="O8" s="30" t="s">
        <v>18</v>
      </c>
      <c r="P8" s="31">
        <v>5</v>
      </c>
      <c r="Q8" s="134">
        <v>15</v>
      </c>
      <c r="R8" s="135">
        <v>17</v>
      </c>
      <c r="S8" s="30" t="s">
        <v>19</v>
      </c>
      <c r="T8" s="31"/>
      <c r="U8" s="136">
        <v>10</v>
      </c>
      <c r="V8" s="135">
        <v>10</v>
      </c>
      <c r="W8" s="30">
        <v>22.943000000000001</v>
      </c>
      <c r="X8" s="31" t="s">
        <v>18</v>
      </c>
      <c r="Y8" s="118">
        <v>1</v>
      </c>
      <c r="Z8" s="137">
        <v>15</v>
      </c>
      <c r="AA8" s="138">
        <v>21</v>
      </c>
      <c r="AB8" s="30">
        <v>24.207000000000001</v>
      </c>
      <c r="AC8" s="31" t="s">
        <v>19</v>
      </c>
      <c r="AD8" s="118">
        <v>16</v>
      </c>
      <c r="AE8" s="137">
        <v>10</v>
      </c>
      <c r="AF8" s="138">
        <v>10</v>
      </c>
      <c r="AG8" s="30">
        <v>34.005000000000003</v>
      </c>
      <c r="AH8" s="31" t="s">
        <v>20</v>
      </c>
      <c r="AI8" s="118">
        <v>20</v>
      </c>
      <c r="AJ8" s="137">
        <v>5</v>
      </c>
      <c r="AK8" s="138">
        <v>5</v>
      </c>
      <c r="AL8" s="144"/>
      <c r="AM8" s="140">
        <v>85</v>
      </c>
      <c r="AN8" s="137">
        <v>4</v>
      </c>
      <c r="AO8" s="141">
        <v>99</v>
      </c>
      <c r="AP8" s="142">
        <v>44</v>
      </c>
      <c r="AQ8" s="137">
        <v>5</v>
      </c>
      <c r="AR8" s="118">
        <v>36</v>
      </c>
      <c r="AS8" s="135">
        <v>11</v>
      </c>
      <c r="AT8" s="144"/>
      <c r="AU8" s="141">
        <v>4</v>
      </c>
    </row>
    <row r="9" spans="1:47" x14ac:dyDescent="0.2">
      <c r="A9" s="88">
        <v>164</v>
      </c>
      <c r="B9" s="57">
        <v>287</v>
      </c>
      <c r="C9" s="89" t="s">
        <v>96</v>
      </c>
      <c r="D9" s="89" t="s">
        <v>97</v>
      </c>
      <c r="E9" s="90" t="s">
        <v>72</v>
      </c>
      <c r="F9" s="37">
        <v>28</v>
      </c>
      <c r="G9" s="31" t="s">
        <v>18</v>
      </c>
      <c r="H9" s="118">
        <v>7</v>
      </c>
      <c r="I9" s="134">
        <v>15</v>
      </c>
      <c r="J9" s="135">
        <v>15</v>
      </c>
      <c r="K9" s="30" t="s">
        <v>18</v>
      </c>
      <c r="L9" s="31">
        <v>1</v>
      </c>
      <c r="M9" s="134">
        <v>15</v>
      </c>
      <c r="N9" s="135">
        <v>21</v>
      </c>
      <c r="O9" s="30" t="s">
        <v>18</v>
      </c>
      <c r="P9" s="31">
        <v>1</v>
      </c>
      <c r="Q9" s="134">
        <v>15</v>
      </c>
      <c r="R9" s="135">
        <v>21</v>
      </c>
      <c r="S9" s="30" t="s">
        <v>18</v>
      </c>
      <c r="T9" s="31"/>
      <c r="U9" s="136">
        <v>15</v>
      </c>
      <c r="V9" s="135">
        <v>15</v>
      </c>
      <c r="W9" s="30">
        <v>26.565000000000001</v>
      </c>
      <c r="X9" s="31" t="s">
        <v>19</v>
      </c>
      <c r="Y9" s="118">
        <v>10</v>
      </c>
      <c r="Z9" s="137">
        <v>10</v>
      </c>
      <c r="AA9" s="138">
        <v>10</v>
      </c>
      <c r="AB9" s="30">
        <v>24.640999999999998</v>
      </c>
      <c r="AC9" s="31" t="s">
        <v>20</v>
      </c>
      <c r="AD9" s="118">
        <v>18</v>
      </c>
      <c r="AE9" s="137">
        <v>5</v>
      </c>
      <c r="AF9" s="138">
        <v>5</v>
      </c>
      <c r="AG9" s="30">
        <v>12.026999999999999</v>
      </c>
      <c r="AH9" s="31" t="s">
        <v>19</v>
      </c>
      <c r="AI9" s="118">
        <v>11</v>
      </c>
      <c r="AJ9" s="137">
        <v>10</v>
      </c>
      <c r="AK9" s="138">
        <v>10</v>
      </c>
      <c r="AL9" s="144"/>
      <c r="AM9" s="140">
        <v>85</v>
      </c>
      <c r="AN9" s="137">
        <v>4</v>
      </c>
      <c r="AO9" s="141">
        <v>97</v>
      </c>
      <c r="AP9" s="142">
        <v>57</v>
      </c>
      <c r="AQ9" s="137">
        <v>2</v>
      </c>
      <c r="AR9" s="118">
        <v>25</v>
      </c>
      <c r="AS9" s="135">
        <v>15</v>
      </c>
      <c r="AT9" s="144"/>
      <c r="AU9" s="141">
        <v>5</v>
      </c>
    </row>
    <row r="10" spans="1:47" x14ac:dyDescent="0.2">
      <c r="A10" s="88">
        <v>128</v>
      </c>
      <c r="B10" s="57">
        <v>274</v>
      </c>
      <c r="C10" s="89" t="s">
        <v>109</v>
      </c>
      <c r="D10" s="89" t="s">
        <v>110</v>
      </c>
      <c r="E10" s="90" t="s">
        <v>29</v>
      </c>
      <c r="F10" s="37">
        <v>27</v>
      </c>
      <c r="G10" s="31" t="s">
        <v>19</v>
      </c>
      <c r="H10" s="118">
        <v>10</v>
      </c>
      <c r="I10" s="134">
        <v>10</v>
      </c>
      <c r="J10" s="135">
        <v>10</v>
      </c>
      <c r="K10" s="30" t="s">
        <v>18</v>
      </c>
      <c r="L10" s="31">
        <v>4</v>
      </c>
      <c r="M10" s="134">
        <v>15</v>
      </c>
      <c r="N10" s="135">
        <v>18</v>
      </c>
      <c r="O10" s="30" t="s">
        <v>19</v>
      </c>
      <c r="P10" s="31"/>
      <c r="Q10" s="134">
        <v>10</v>
      </c>
      <c r="R10" s="135">
        <v>10</v>
      </c>
      <c r="S10" s="30" t="s">
        <v>18</v>
      </c>
      <c r="T10" s="31">
        <v>3</v>
      </c>
      <c r="U10" s="136">
        <v>15</v>
      </c>
      <c r="V10" s="135">
        <v>19</v>
      </c>
      <c r="W10" s="37">
        <v>25.914000000000001</v>
      </c>
      <c r="X10" s="31" t="s">
        <v>18</v>
      </c>
      <c r="Y10" s="118">
        <v>8</v>
      </c>
      <c r="Z10" s="137">
        <v>15</v>
      </c>
      <c r="AA10" s="138">
        <v>15</v>
      </c>
      <c r="AB10" s="30">
        <v>22.917000000000002</v>
      </c>
      <c r="AC10" s="31" t="s">
        <v>19</v>
      </c>
      <c r="AD10" s="118">
        <v>9</v>
      </c>
      <c r="AE10" s="137">
        <v>10</v>
      </c>
      <c r="AF10" s="138">
        <v>10</v>
      </c>
      <c r="AG10" s="37">
        <v>10.638</v>
      </c>
      <c r="AH10" s="31" t="s">
        <v>18</v>
      </c>
      <c r="AI10" s="118">
        <v>8</v>
      </c>
      <c r="AJ10" s="137">
        <v>15</v>
      </c>
      <c r="AK10" s="138">
        <v>15</v>
      </c>
      <c r="AL10" s="144"/>
      <c r="AM10" s="140">
        <v>90</v>
      </c>
      <c r="AN10" s="137">
        <v>3</v>
      </c>
      <c r="AO10" s="141">
        <v>97</v>
      </c>
      <c r="AP10" s="142">
        <v>47</v>
      </c>
      <c r="AQ10" s="137">
        <v>4</v>
      </c>
      <c r="AR10" s="118">
        <v>40</v>
      </c>
      <c r="AS10" s="135">
        <v>7</v>
      </c>
      <c r="AT10" s="144"/>
      <c r="AU10" s="141">
        <v>6</v>
      </c>
    </row>
    <row r="11" spans="1:47" x14ac:dyDescent="0.2">
      <c r="A11" s="88">
        <v>109</v>
      </c>
      <c r="B11" s="57">
        <v>265</v>
      </c>
      <c r="C11" s="89" t="s">
        <v>100</v>
      </c>
      <c r="D11" s="89" t="s">
        <v>101</v>
      </c>
      <c r="E11" s="90" t="s">
        <v>60</v>
      </c>
      <c r="F11" s="37">
        <v>33</v>
      </c>
      <c r="G11" s="31" t="s">
        <v>18</v>
      </c>
      <c r="H11" s="118">
        <v>4</v>
      </c>
      <c r="I11" s="134">
        <v>15</v>
      </c>
      <c r="J11" s="135">
        <v>18</v>
      </c>
      <c r="K11" s="30" t="s">
        <v>19</v>
      </c>
      <c r="L11" s="31"/>
      <c r="M11" s="134">
        <v>10</v>
      </c>
      <c r="N11" s="135">
        <v>10</v>
      </c>
      <c r="O11" s="30" t="s">
        <v>18</v>
      </c>
      <c r="P11" s="31">
        <v>4</v>
      </c>
      <c r="Q11" s="134">
        <v>15</v>
      </c>
      <c r="R11" s="135">
        <v>18</v>
      </c>
      <c r="S11" s="30" t="s">
        <v>18</v>
      </c>
      <c r="T11" s="31"/>
      <c r="U11" s="136">
        <v>15</v>
      </c>
      <c r="V11" s="135">
        <v>15</v>
      </c>
      <c r="W11" s="30">
        <v>26.876999999999999</v>
      </c>
      <c r="X11" s="31" t="s">
        <v>19</v>
      </c>
      <c r="Y11" s="118">
        <v>11</v>
      </c>
      <c r="Z11" s="137">
        <v>10</v>
      </c>
      <c r="AA11" s="138">
        <v>10</v>
      </c>
      <c r="AB11" s="30">
        <v>21.849</v>
      </c>
      <c r="AC11" s="31" t="s">
        <v>18</v>
      </c>
      <c r="AD11" s="118">
        <v>4</v>
      </c>
      <c r="AE11" s="137">
        <v>15</v>
      </c>
      <c r="AF11" s="138">
        <v>18</v>
      </c>
      <c r="AG11" s="30">
        <v>30.45</v>
      </c>
      <c r="AH11" s="31" t="s">
        <v>20</v>
      </c>
      <c r="AI11" s="118">
        <v>18</v>
      </c>
      <c r="AJ11" s="137">
        <v>5</v>
      </c>
      <c r="AK11" s="138">
        <v>5</v>
      </c>
      <c r="AL11" s="144"/>
      <c r="AM11" s="140">
        <v>85</v>
      </c>
      <c r="AN11" s="137">
        <v>4</v>
      </c>
      <c r="AO11" s="141">
        <v>94</v>
      </c>
      <c r="AP11" s="142">
        <v>43</v>
      </c>
      <c r="AQ11" s="137">
        <v>6</v>
      </c>
      <c r="AR11" s="118">
        <v>33</v>
      </c>
      <c r="AS11" s="135">
        <v>13</v>
      </c>
      <c r="AT11" s="144"/>
      <c r="AU11" s="141">
        <v>7</v>
      </c>
    </row>
    <row r="12" spans="1:47" x14ac:dyDescent="0.2">
      <c r="A12" s="88">
        <v>137</v>
      </c>
      <c r="B12" s="57">
        <v>278</v>
      </c>
      <c r="C12" s="89" t="s">
        <v>118</v>
      </c>
      <c r="D12" s="89" t="s">
        <v>119</v>
      </c>
      <c r="E12" s="90" t="s">
        <v>25</v>
      </c>
      <c r="F12" s="37">
        <v>28</v>
      </c>
      <c r="G12" s="31" t="s">
        <v>18</v>
      </c>
      <c r="H12" s="118">
        <v>7</v>
      </c>
      <c r="I12" s="134">
        <v>15</v>
      </c>
      <c r="J12" s="135">
        <v>15</v>
      </c>
      <c r="K12" s="30" t="s">
        <v>20</v>
      </c>
      <c r="L12" s="31"/>
      <c r="M12" s="134">
        <v>5</v>
      </c>
      <c r="N12" s="135">
        <v>5</v>
      </c>
      <c r="O12" s="30" t="s">
        <v>20</v>
      </c>
      <c r="P12" s="31"/>
      <c r="Q12" s="134">
        <v>5</v>
      </c>
      <c r="R12" s="135">
        <v>5</v>
      </c>
      <c r="S12" s="30" t="s">
        <v>19</v>
      </c>
      <c r="T12" s="31"/>
      <c r="U12" s="136">
        <v>10</v>
      </c>
      <c r="V12" s="135">
        <v>10</v>
      </c>
      <c r="W12" s="30">
        <v>24.788</v>
      </c>
      <c r="X12" s="31" t="s">
        <v>18</v>
      </c>
      <c r="Y12" s="118">
        <v>3</v>
      </c>
      <c r="Z12" s="137">
        <v>15</v>
      </c>
      <c r="AA12" s="138">
        <v>19</v>
      </c>
      <c r="AB12" s="30">
        <v>21.893999999999998</v>
      </c>
      <c r="AC12" s="31" t="s">
        <v>18</v>
      </c>
      <c r="AD12" s="118">
        <v>5</v>
      </c>
      <c r="AE12" s="137">
        <v>15</v>
      </c>
      <c r="AF12" s="138">
        <v>17</v>
      </c>
      <c r="AG12" s="30">
        <v>9.3510000000000009</v>
      </c>
      <c r="AH12" s="31" t="s">
        <v>18</v>
      </c>
      <c r="AI12" s="118">
        <v>4</v>
      </c>
      <c r="AJ12" s="137">
        <v>15</v>
      </c>
      <c r="AK12" s="138">
        <v>18</v>
      </c>
      <c r="AL12" s="144"/>
      <c r="AM12" s="140">
        <v>80</v>
      </c>
      <c r="AN12" s="137">
        <v>8</v>
      </c>
      <c r="AO12" s="141">
        <v>89</v>
      </c>
      <c r="AP12" s="142">
        <v>20</v>
      </c>
      <c r="AQ12" s="137">
        <v>20</v>
      </c>
      <c r="AR12" s="118">
        <v>54</v>
      </c>
      <c r="AS12" s="135">
        <v>2</v>
      </c>
      <c r="AT12" s="144"/>
      <c r="AU12" s="141">
        <v>8</v>
      </c>
    </row>
    <row r="13" spans="1:47" x14ac:dyDescent="0.2">
      <c r="A13" s="88">
        <v>167</v>
      </c>
      <c r="B13" s="57">
        <v>288</v>
      </c>
      <c r="C13" s="89" t="s">
        <v>136</v>
      </c>
      <c r="D13" s="89" t="s">
        <v>137</v>
      </c>
      <c r="E13" s="90" t="s">
        <v>195</v>
      </c>
      <c r="F13" s="37">
        <v>23</v>
      </c>
      <c r="G13" s="31" t="s">
        <v>19</v>
      </c>
      <c r="H13" s="118">
        <v>17</v>
      </c>
      <c r="I13" s="134">
        <v>10</v>
      </c>
      <c r="J13" s="135">
        <v>10</v>
      </c>
      <c r="K13" s="30" t="s">
        <v>19</v>
      </c>
      <c r="L13" s="31"/>
      <c r="M13" s="134">
        <v>10</v>
      </c>
      <c r="N13" s="135">
        <v>10</v>
      </c>
      <c r="O13" s="30" t="s">
        <v>18</v>
      </c>
      <c r="P13" s="31"/>
      <c r="Q13" s="134">
        <v>15</v>
      </c>
      <c r="R13" s="135">
        <v>15</v>
      </c>
      <c r="S13" s="30" t="s">
        <v>18</v>
      </c>
      <c r="T13" s="31">
        <v>5</v>
      </c>
      <c r="U13" s="136">
        <v>15</v>
      </c>
      <c r="V13" s="135">
        <v>17</v>
      </c>
      <c r="W13" s="30">
        <v>25.303000000000001</v>
      </c>
      <c r="X13" s="31" t="s">
        <v>18</v>
      </c>
      <c r="Y13" s="118">
        <v>5</v>
      </c>
      <c r="Z13" s="137">
        <v>15</v>
      </c>
      <c r="AA13" s="138">
        <v>17</v>
      </c>
      <c r="AB13" s="30">
        <v>23.231999999999999</v>
      </c>
      <c r="AC13" s="31" t="s">
        <v>19</v>
      </c>
      <c r="AD13" s="118">
        <v>12</v>
      </c>
      <c r="AE13" s="137">
        <v>10</v>
      </c>
      <c r="AF13" s="138">
        <v>10</v>
      </c>
      <c r="AG13" s="30">
        <v>24.286999999999999</v>
      </c>
      <c r="AH13" s="31" t="s">
        <v>19</v>
      </c>
      <c r="AI13" s="118">
        <v>15</v>
      </c>
      <c r="AJ13" s="137">
        <v>10</v>
      </c>
      <c r="AK13" s="138">
        <v>10</v>
      </c>
      <c r="AL13" s="144"/>
      <c r="AM13" s="140">
        <v>85</v>
      </c>
      <c r="AN13" s="137">
        <v>4</v>
      </c>
      <c r="AO13" s="141">
        <v>89</v>
      </c>
      <c r="AP13" s="142">
        <v>42</v>
      </c>
      <c r="AQ13" s="137">
        <v>7</v>
      </c>
      <c r="AR13" s="118">
        <v>37</v>
      </c>
      <c r="AS13" s="135">
        <v>10</v>
      </c>
      <c r="AT13" s="144"/>
      <c r="AU13" s="141">
        <v>8</v>
      </c>
    </row>
    <row r="14" spans="1:47" x14ac:dyDescent="0.2">
      <c r="A14" s="88">
        <v>179</v>
      </c>
      <c r="B14" s="57">
        <v>264</v>
      </c>
      <c r="C14" s="89" t="s">
        <v>113</v>
      </c>
      <c r="D14" s="89" t="s">
        <v>114</v>
      </c>
      <c r="E14" s="90" t="s">
        <v>29</v>
      </c>
      <c r="F14" s="37">
        <v>40</v>
      </c>
      <c r="G14" s="31" t="s">
        <v>18</v>
      </c>
      <c r="H14" s="118">
        <v>1</v>
      </c>
      <c r="I14" s="134">
        <v>15</v>
      </c>
      <c r="J14" s="135">
        <v>21</v>
      </c>
      <c r="K14" s="30" t="s">
        <v>18</v>
      </c>
      <c r="L14" s="31">
        <v>7</v>
      </c>
      <c r="M14" s="134">
        <v>15</v>
      </c>
      <c r="N14" s="135">
        <v>15</v>
      </c>
      <c r="O14" s="30" t="s">
        <v>18</v>
      </c>
      <c r="P14" s="31">
        <v>6</v>
      </c>
      <c r="Q14" s="134">
        <v>15</v>
      </c>
      <c r="R14" s="135">
        <v>16</v>
      </c>
      <c r="S14" s="30" t="s">
        <v>19</v>
      </c>
      <c r="T14" s="31"/>
      <c r="U14" s="136">
        <v>10</v>
      </c>
      <c r="V14" s="135">
        <v>10</v>
      </c>
      <c r="W14" s="30">
        <v>31.856000000000002</v>
      </c>
      <c r="X14" s="31" t="s">
        <v>20</v>
      </c>
      <c r="Y14" s="118">
        <v>17</v>
      </c>
      <c r="Z14" s="137">
        <v>5</v>
      </c>
      <c r="AA14" s="138">
        <v>5</v>
      </c>
      <c r="AB14" s="30">
        <v>31.39</v>
      </c>
      <c r="AC14" s="31" t="s">
        <v>20</v>
      </c>
      <c r="AD14" s="118">
        <v>21</v>
      </c>
      <c r="AE14" s="137">
        <v>5</v>
      </c>
      <c r="AF14" s="138">
        <v>5</v>
      </c>
      <c r="AG14" s="30">
        <v>10.278</v>
      </c>
      <c r="AH14" s="31" t="s">
        <v>18</v>
      </c>
      <c r="AI14" s="118">
        <v>7</v>
      </c>
      <c r="AJ14" s="137">
        <v>15</v>
      </c>
      <c r="AK14" s="138">
        <v>15</v>
      </c>
      <c r="AL14" s="144"/>
      <c r="AM14" s="140">
        <v>80</v>
      </c>
      <c r="AN14" s="137">
        <v>8</v>
      </c>
      <c r="AO14" s="141">
        <v>87</v>
      </c>
      <c r="AP14" s="142">
        <v>41</v>
      </c>
      <c r="AQ14" s="137">
        <v>8</v>
      </c>
      <c r="AR14" s="118">
        <v>25</v>
      </c>
      <c r="AS14" s="135">
        <v>15</v>
      </c>
      <c r="AT14" s="144"/>
      <c r="AU14" s="141">
        <v>10</v>
      </c>
    </row>
    <row r="15" spans="1:47" x14ac:dyDescent="0.2">
      <c r="A15" s="88">
        <v>142</v>
      </c>
      <c r="B15" s="57">
        <v>280</v>
      </c>
      <c r="C15" s="89" t="s">
        <v>134</v>
      </c>
      <c r="D15" s="89" t="s">
        <v>135</v>
      </c>
      <c r="E15" s="90" t="s">
        <v>22</v>
      </c>
      <c r="F15" s="37">
        <v>27</v>
      </c>
      <c r="G15" s="31" t="s">
        <v>19</v>
      </c>
      <c r="H15" s="118">
        <v>10</v>
      </c>
      <c r="I15" s="134">
        <v>10</v>
      </c>
      <c r="J15" s="135">
        <v>10</v>
      </c>
      <c r="K15" s="30" t="s">
        <v>19</v>
      </c>
      <c r="L15" s="31"/>
      <c r="M15" s="134">
        <v>10</v>
      </c>
      <c r="N15" s="135">
        <v>10</v>
      </c>
      <c r="O15" s="30" t="s">
        <v>19</v>
      </c>
      <c r="P15" s="31"/>
      <c r="Q15" s="134">
        <v>10</v>
      </c>
      <c r="R15" s="135">
        <v>10</v>
      </c>
      <c r="S15" s="30" t="s">
        <v>20</v>
      </c>
      <c r="T15" s="31"/>
      <c r="U15" s="136">
        <v>5</v>
      </c>
      <c r="V15" s="135">
        <v>5</v>
      </c>
      <c r="W15" s="30">
        <v>25.721</v>
      </c>
      <c r="X15" s="31" t="s">
        <v>18</v>
      </c>
      <c r="Y15" s="118">
        <v>7</v>
      </c>
      <c r="Z15" s="137">
        <v>15</v>
      </c>
      <c r="AA15" s="138">
        <v>15</v>
      </c>
      <c r="AB15" s="30">
        <v>24.177</v>
      </c>
      <c r="AC15" s="31" t="s">
        <v>19</v>
      </c>
      <c r="AD15" s="118">
        <v>15</v>
      </c>
      <c r="AE15" s="137">
        <v>10</v>
      </c>
      <c r="AF15" s="138">
        <v>10</v>
      </c>
      <c r="AG15" s="30">
        <v>8.5879999999999992</v>
      </c>
      <c r="AH15" s="31" t="s">
        <v>18</v>
      </c>
      <c r="AI15" s="118">
        <v>2</v>
      </c>
      <c r="AJ15" s="137">
        <v>15</v>
      </c>
      <c r="AK15" s="138">
        <v>20</v>
      </c>
      <c r="AL15" s="144"/>
      <c r="AM15" s="140">
        <v>75</v>
      </c>
      <c r="AN15" s="137">
        <v>11</v>
      </c>
      <c r="AO15" s="141">
        <v>80</v>
      </c>
      <c r="AP15" s="142">
        <v>25</v>
      </c>
      <c r="AQ15" s="137">
        <v>13</v>
      </c>
      <c r="AR15" s="118">
        <v>45</v>
      </c>
      <c r="AS15" s="135">
        <v>3</v>
      </c>
      <c r="AT15" s="144"/>
      <c r="AU15" s="141">
        <v>11</v>
      </c>
    </row>
    <row r="16" spans="1:47" x14ac:dyDescent="0.2">
      <c r="A16" s="88">
        <v>196</v>
      </c>
      <c r="B16" s="57">
        <v>270</v>
      </c>
      <c r="C16" s="89" t="s">
        <v>102</v>
      </c>
      <c r="D16" s="89" t="s">
        <v>103</v>
      </c>
      <c r="E16" s="90" t="s">
        <v>60</v>
      </c>
      <c r="F16" s="37">
        <v>28</v>
      </c>
      <c r="G16" s="31" t="s">
        <v>18</v>
      </c>
      <c r="H16" s="118">
        <v>7</v>
      </c>
      <c r="I16" s="134">
        <v>15</v>
      </c>
      <c r="J16" s="135">
        <v>15</v>
      </c>
      <c r="K16" s="30" t="s">
        <v>20</v>
      </c>
      <c r="L16" s="31"/>
      <c r="M16" s="134">
        <v>5</v>
      </c>
      <c r="N16" s="135">
        <v>5</v>
      </c>
      <c r="O16" s="30" t="s">
        <v>19</v>
      </c>
      <c r="P16" s="31"/>
      <c r="Q16" s="134">
        <v>10</v>
      </c>
      <c r="R16" s="135">
        <v>10</v>
      </c>
      <c r="S16" s="30" t="s">
        <v>19</v>
      </c>
      <c r="T16" s="31"/>
      <c r="U16" s="136">
        <v>10</v>
      </c>
      <c r="V16" s="135">
        <v>10</v>
      </c>
      <c r="W16" s="30">
        <v>24.844000000000001</v>
      </c>
      <c r="X16" s="31" t="s">
        <v>18</v>
      </c>
      <c r="Y16" s="118">
        <v>4</v>
      </c>
      <c r="Z16" s="137">
        <v>15</v>
      </c>
      <c r="AA16" s="138">
        <v>18</v>
      </c>
      <c r="AB16" s="30">
        <v>22.21</v>
      </c>
      <c r="AC16" s="31" t="s">
        <v>18</v>
      </c>
      <c r="AD16" s="118">
        <v>8</v>
      </c>
      <c r="AE16" s="137">
        <v>15</v>
      </c>
      <c r="AF16" s="138">
        <v>15</v>
      </c>
      <c r="AG16" s="30">
        <v>30.882000000000001</v>
      </c>
      <c r="AH16" s="31" t="s">
        <v>20</v>
      </c>
      <c r="AI16" s="118">
        <v>19</v>
      </c>
      <c r="AJ16" s="137">
        <v>5</v>
      </c>
      <c r="AK16" s="138">
        <v>5</v>
      </c>
      <c r="AL16" s="144"/>
      <c r="AM16" s="140">
        <v>75</v>
      </c>
      <c r="AN16" s="137">
        <v>11</v>
      </c>
      <c r="AO16" s="141">
        <v>78</v>
      </c>
      <c r="AP16" s="142">
        <v>25</v>
      </c>
      <c r="AQ16" s="137">
        <v>13</v>
      </c>
      <c r="AR16" s="118">
        <v>38</v>
      </c>
      <c r="AS16" s="135">
        <v>9</v>
      </c>
      <c r="AT16" s="144"/>
      <c r="AU16" s="141">
        <v>12</v>
      </c>
    </row>
    <row r="17" spans="1:47" x14ac:dyDescent="0.2">
      <c r="A17" s="88">
        <v>156</v>
      </c>
      <c r="B17" s="57">
        <v>285</v>
      </c>
      <c r="C17" s="89" t="s">
        <v>116</v>
      </c>
      <c r="D17" s="89" t="s">
        <v>179</v>
      </c>
      <c r="E17" s="90" t="s">
        <v>27</v>
      </c>
      <c r="F17" s="37">
        <v>22</v>
      </c>
      <c r="G17" s="31" t="s">
        <v>20</v>
      </c>
      <c r="H17" s="118">
        <v>19</v>
      </c>
      <c r="I17" s="134">
        <v>5</v>
      </c>
      <c r="J17" s="135">
        <v>5</v>
      </c>
      <c r="K17" s="30" t="s">
        <v>19</v>
      </c>
      <c r="L17" s="31"/>
      <c r="M17" s="134">
        <v>10</v>
      </c>
      <c r="N17" s="135">
        <v>10</v>
      </c>
      <c r="O17" s="30" t="s">
        <v>19</v>
      </c>
      <c r="P17" s="31"/>
      <c r="Q17" s="134">
        <v>10</v>
      </c>
      <c r="R17" s="135">
        <v>10</v>
      </c>
      <c r="S17" s="30" t="s">
        <v>19</v>
      </c>
      <c r="T17" s="31"/>
      <c r="U17" s="136">
        <v>10</v>
      </c>
      <c r="V17" s="135">
        <v>10</v>
      </c>
      <c r="W17" s="30">
        <v>25.946999999999999</v>
      </c>
      <c r="X17" s="31" t="s">
        <v>19</v>
      </c>
      <c r="Y17" s="118">
        <v>9</v>
      </c>
      <c r="Z17" s="137">
        <v>10</v>
      </c>
      <c r="AA17" s="138">
        <v>10</v>
      </c>
      <c r="AB17" s="30">
        <v>22.126999999999999</v>
      </c>
      <c r="AC17" s="31" t="s">
        <v>18</v>
      </c>
      <c r="AD17" s="118">
        <v>7</v>
      </c>
      <c r="AE17" s="137">
        <v>15</v>
      </c>
      <c r="AF17" s="138">
        <v>15</v>
      </c>
      <c r="AG17" s="30">
        <v>9.7479999999999993</v>
      </c>
      <c r="AH17" s="31" t="s">
        <v>18</v>
      </c>
      <c r="AI17" s="118">
        <v>5</v>
      </c>
      <c r="AJ17" s="137">
        <v>15</v>
      </c>
      <c r="AK17" s="138">
        <v>17</v>
      </c>
      <c r="AL17" s="144"/>
      <c r="AM17" s="140">
        <v>75</v>
      </c>
      <c r="AN17" s="137">
        <v>11</v>
      </c>
      <c r="AO17" s="141">
        <v>77</v>
      </c>
      <c r="AP17" s="142">
        <v>30</v>
      </c>
      <c r="AQ17" s="137">
        <v>11</v>
      </c>
      <c r="AR17" s="118">
        <v>42</v>
      </c>
      <c r="AS17" s="135">
        <v>4</v>
      </c>
      <c r="AT17" s="144"/>
      <c r="AU17" s="141">
        <v>13</v>
      </c>
    </row>
    <row r="18" spans="1:47" x14ac:dyDescent="0.2">
      <c r="A18" s="88">
        <v>169</v>
      </c>
      <c r="B18" s="57">
        <v>289</v>
      </c>
      <c r="C18" s="89" t="s">
        <v>107</v>
      </c>
      <c r="D18" s="89" t="s">
        <v>108</v>
      </c>
      <c r="E18" s="90" t="s">
        <v>195</v>
      </c>
      <c r="F18" s="37">
        <v>24</v>
      </c>
      <c r="G18" s="31" t="s">
        <v>19</v>
      </c>
      <c r="H18" s="118">
        <v>16</v>
      </c>
      <c r="I18" s="134">
        <v>10</v>
      </c>
      <c r="J18" s="135">
        <v>10</v>
      </c>
      <c r="K18" s="30" t="s">
        <v>19</v>
      </c>
      <c r="L18" s="31"/>
      <c r="M18" s="134">
        <v>10</v>
      </c>
      <c r="N18" s="135">
        <v>10</v>
      </c>
      <c r="O18" s="30" t="s">
        <v>20</v>
      </c>
      <c r="P18" s="31"/>
      <c r="Q18" s="134">
        <v>5</v>
      </c>
      <c r="R18" s="135">
        <v>5</v>
      </c>
      <c r="S18" s="30" t="s">
        <v>19</v>
      </c>
      <c r="T18" s="31"/>
      <c r="U18" s="136">
        <v>10</v>
      </c>
      <c r="V18" s="135">
        <v>10</v>
      </c>
      <c r="W18" s="30">
        <v>25.337</v>
      </c>
      <c r="X18" s="31" t="s">
        <v>18</v>
      </c>
      <c r="Y18" s="118">
        <v>6</v>
      </c>
      <c r="Z18" s="137">
        <v>15</v>
      </c>
      <c r="AA18" s="138">
        <v>16</v>
      </c>
      <c r="AB18" s="30">
        <v>21.369</v>
      </c>
      <c r="AC18" s="31" t="s">
        <v>18</v>
      </c>
      <c r="AD18" s="118">
        <v>3</v>
      </c>
      <c r="AE18" s="137">
        <v>15</v>
      </c>
      <c r="AF18" s="138">
        <v>19</v>
      </c>
      <c r="AG18" s="30">
        <v>51.122</v>
      </c>
      <c r="AH18" s="31" t="s">
        <v>20</v>
      </c>
      <c r="AI18" s="118">
        <v>22</v>
      </c>
      <c r="AJ18" s="137">
        <v>5</v>
      </c>
      <c r="AK18" s="138">
        <v>5</v>
      </c>
      <c r="AL18" s="144"/>
      <c r="AM18" s="140">
        <v>70</v>
      </c>
      <c r="AN18" s="137">
        <v>14</v>
      </c>
      <c r="AO18" s="141">
        <v>75</v>
      </c>
      <c r="AP18" s="142">
        <v>25</v>
      </c>
      <c r="AQ18" s="137">
        <v>13</v>
      </c>
      <c r="AR18" s="118">
        <v>40</v>
      </c>
      <c r="AS18" s="135">
        <v>8</v>
      </c>
      <c r="AT18" s="144"/>
      <c r="AU18" s="141">
        <v>14</v>
      </c>
    </row>
    <row r="19" spans="1:47" x14ac:dyDescent="0.2">
      <c r="A19" s="88">
        <v>123</v>
      </c>
      <c r="B19" s="57">
        <v>272</v>
      </c>
      <c r="C19" s="89" t="s">
        <v>111</v>
      </c>
      <c r="D19" s="89" t="s">
        <v>112</v>
      </c>
      <c r="E19" s="90" t="s">
        <v>178</v>
      </c>
      <c r="F19" s="37">
        <v>26</v>
      </c>
      <c r="G19" s="31" t="s">
        <v>19</v>
      </c>
      <c r="H19" s="118">
        <v>13</v>
      </c>
      <c r="I19" s="134">
        <v>10</v>
      </c>
      <c r="J19" s="135">
        <v>10</v>
      </c>
      <c r="K19" s="30" t="s">
        <v>20</v>
      </c>
      <c r="L19" s="31"/>
      <c r="M19" s="134">
        <v>5</v>
      </c>
      <c r="N19" s="135">
        <v>5</v>
      </c>
      <c r="O19" s="30" t="s">
        <v>19</v>
      </c>
      <c r="P19" s="31"/>
      <c r="Q19" s="134">
        <v>10</v>
      </c>
      <c r="R19" s="135">
        <v>10</v>
      </c>
      <c r="S19" s="30" t="s">
        <v>18</v>
      </c>
      <c r="T19" s="31">
        <v>4</v>
      </c>
      <c r="U19" s="136">
        <v>15</v>
      </c>
      <c r="V19" s="135">
        <v>18</v>
      </c>
      <c r="W19" s="30">
        <v>30.292999999999999</v>
      </c>
      <c r="X19" s="31" t="s">
        <v>19</v>
      </c>
      <c r="Y19" s="118">
        <v>16</v>
      </c>
      <c r="Z19" s="137">
        <v>10</v>
      </c>
      <c r="AA19" s="138">
        <v>10</v>
      </c>
      <c r="AB19" s="30">
        <v>23.044</v>
      </c>
      <c r="AC19" s="31" t="s">
        <v>19</v>
      </c>
      <c r="AD19" s="118">
        <v>11</v>
      </c>
      <c r="AE19" s="137">
        <v>10</v>
      </c>
      <c r="AF19" s="138">
        <v>10</v>
      </c>
      <c r="AG19" s="30">
        <v>21.02</v>
      </c>
      <c r="AH19" s="31" t="s">
        <v>19</v>
      </c>
      <c r="AI19" s="118">
        <v>14</v>
      </c>
      <c r="AJ19" s="137">
        <v>10</v>
      </c>
      <c r="AK19" s="138">
        <v>10</v>
      </c>
      <c r="AL19" s="144"/>
      <c r="AM19" s="140">
        <v>70</v>
      </c>
      <c r="AN19" s="137">
        <v>14</v>
      </c>
      <c r="AO19" s="141">
        <v>73</v>
      </c>
      <c r="AP19" s="142">
        <v>33</v>
      </c>
      <c r="AQ19" s="137">
        <v>10</v>
      </c>
      <c r="AR19" s="118">
        <v>30</v>
      </c>
      <c r="AS19" s="135">
        <v>14</v>
      </c>
      <c r="AT19" s="144"/>
      <c r="AU19" s="141">
        <v>15</v>
      </c>
    </row>
    <row r="20" spans="1:47" x14ac:dyDescent="0.2">
      <c r="A20" s="88">
        <v>113</v>
      </c>
      <c r="B20" s="57">
        <v>267</v>
      </c>
      <c r="C20" s="89" t="s">
        <v>104</v>
      </c>
      <c r="D20" s="89" t="s">
        <v>105</v>
      </c>
      <c r="E20" s="90" t="s">
        <v>60</v>
      </c>
      <c r="F20" s="37">
        <v>26</v>
      </c>
      <c r="G20" s="31" t="s">
        <v>19</v>
      </c>
      <c r="H20" s="118">
        <v>13</v>
      </c>
      <c r="I20" s="134">
        <v>10</v>
      </c>
      <c r="J20" s="135">
        <v>10</v>
      </c>
      <c r="K20" s="30" t="s">
        <v>19</v>
      </c>
      <c r="L20" s="31"/>
      <c r="M20" s="134">
        <v>10</v>
      </c>
      <c r="N20" s="135">
        <v>10</v>
      </c>
      <c r="O20" s="30" t="s">
        <v>19</v>
      </c>
      <c r="P20" s="31"/>
      <c r="Q20" s="134">
        <v>10</v>
      </c>
      <c r="R20" s="135">
        <v>10</v>
      </c>
      <c r="S20" s="30" t="s">
        <v>18</v>
      </c>
      <c r="T20" s="31">
        <v>6</v>
      </c>
      <c r="U20" s="136">
        <v>15</v>
      </c>
      <c r="V20" s="135">
        <v>16</v>
      </c>
      <c r="W20" s="30">
        <v>27.689</v>
      </c>
      <c r="X20" s="31" t="s">
        <v>19</v>
      </c>
      <c r="Y20" s="118">
        <v>12</v>
      </c>
      <c r="Z20" s="137">
        <v>10</v>
      </c>
      <c r="AA20" s="138">
        <v>10</v>
      </c>
      <c r="AB20" s="30">
        <v>24.315999999999999</v>
      </c>
      <c r="AC20" s="31" t="s">
        <v>20</v>
      </c>
      <c r="AD20" s="118">
        <v>17</v>
      </c>
      <c r="AE20" s="137">
        <v>5</v>
      </c>
      <c r="AF20" s="138">
        <v>5</v>
      </c>
      <c r="AG20" s="30">
        <v>14.366</v>
      </c>
      <c r="AH20" s="31" t="s">
        <v>19</v>
      </c>
      <c r="AI20" s="118">
        <v>12</v>
      </c>
      <c r="AJ20" s="137">
        <v>10</v>
      </c>
      <c r="AK20" s="138">
        <v>10</v>
      </c>
      <c r="AL20" s="144"/>
      <c r="AM20" s="140">
        <v>70</v>
      </c>
      <c r="AN20" s="137">
        <v>14</v>
      </c>
      <c r="AO20" s="141">
        <v>71</v>
      </c>
      <c r="AP20" s="142">
        <v>36</v>
      </c>
      <c r="AQ20" s="137">
        <v>9</v>
      </c>
      <c r="AR20" s="118">
        <v>25</v>
      </c>
      <c r="AS20" s="135">
        <v>15</v>
      </c>
      <c r="AT20" s="144"/>
      <c r="AU20" s="141">
        <v>16</v>
      </c>
    </row>
    <row r="21" spans="1:47" x14ac:dyDescent="0.2">
      <c r="A21" s="88">
        <v>182</v>
      </c>
      <c r="B21" s="57">
        <v>268</v>
      </c>
      <c r="C21" s="89" t="s">
        <v>212</v>
      </c>
      <c r="D21" s="89" t="s">
        <v>213</v>
      </c>
      <c r="E21" s="90" t="s">
        <v>60</v>
      </c>
      <c r="F21" s="37">
        <v>22</v>
      </c>
      <c r="G21" s="31" t="s">
        <v>20</v>
      </c>
      <c r="H21" s="118">
        <v>19</v>
      </c>
      <c r="I21" s="134">
        <v>5</v>
      </c>
      <c r="J21" s="135">
        <v>5</v>
      </c>
      <c r="K21" s="30" t="s">
        <v>19</v>
      </c>
      <c r="L21" s="31"/>
      <c r="M21" s="134">
        <v>10</v>
      </c>
      <c r="N21" s="135">
        <v>10</v>
      </c>
      <c r="O21" s="30" t="s">
        <v>20</v>
      </c>
      <c r="P21" s="31"/>
      <c r="Q21" s="134">
        <v>5</v>
      </c>
      <c r="R21" s="135">
        <v>5</v>
      </c>
      <c r="S21" s="30" t="s">
        <v>19</v>
      </c>
      <c r="T21" s="31"/>
      <c r="U21" s="136">
        <v>10</v>
      </c>
      <c r="V21" s="135">
        <v>10</v>
      </c>
      <c r="W21" s="30">
        <v>29.463000000000001</v>
      </c>
      <c r="X21" s="31" t="s">
        <v>19</v>
      </c>
      <c r="Y21" s="118">
        <v>14</v>
      </c>
      <c r="Z21" s="137">
        <v>10</v>
      </c>
      <c r="AA21" s="138">
        <v>10</v>
      </c>
      <c r="AB21" s="30">
        <v>23.907</v>
      </c>
      <c r="AC21" s="31" t="s">
        <v>19</v>
      </c>
      <c r="AD21" s="118">
        <v>14</v>
      </c>
      <c r="AE21" s="137">
        <v>10</v>
      </c>
      <c r="AF21" s="138">
        <v>10</v>
      </c>
      <c r="AG21" s="30">
        <v>9.9990000000000006</v>
      </c>
      <c r="AH21" s="31" t="s">
        <v>18</v>
      </c>
      <c r="AI21" s="118">
        <v>6</v>
      </c>
      <c r="AJ21" s="137">
        <v>15</v>
      </c>
      <c r="AK21" s="138">
        <v>16</v>
      </c>
      <c r="AL21" s="144"/>
      <c r="AM21" s="140">
        <v>65</v>
      </c>
      <c r="AN21" s="137">
        <v>17</v>
      </c>
      <c r="AO21" s="141">
        <v>66</v>
      </c>
      <c r="AP21" s="142">
        <v>25</v>
      </c>
      <c r="AQ21" s="137">
        <v>13</v>
      </c>
      <c r="AR21" s="118">
        <v>36</v>
      </c>
      <c r="AS21" s="135">
        <v>11</v>
      </c>
      <c r="AT21" s="144"/>
      <c r="AU21" s="141">
        <v>17</v>
      </c>
    </row>
    <row r="22" spans="1:47" x14ac:dyDescent="0.2">
      <c r="A22" s="88">
        <v>112</v>
      </c>
      <c r="B22" s="57">
        <v>266</v>
      </c>
      <c r="C22" s="89" t="s">
        <v>106</v>
      </c>
      <c r="D22" s="89" t="s">
        <v>105</v>
      </c>
      <c r="E22" s="90" t="s">
        <v>60</v>
      </c>
      <c r="F22" s="37">
        <v>26</v>
      </c>
      <c r="G22" s="31" t="s">
        <v>19</v>
      </c>
      <c r="H22" s="118">
        <v>13</v>
      </c>
      <c r="I22" s="134">
        <v>10</v>
      </c>
      <c r="J22" s="135">
        <v>10</v>
      </c>
      <c r="K22" s="30" t="s">
        <v>19</v>
      </c>
      <c r="L22" s="31"/>
      <c r="M22" s="134">
        <v>10</v>
      </c>
      <c r="N22" s="135">
        <v>10</v>
      </c>
      <c r="O22" s="30" t="s">
        <v>20</v>
      </c>
      <c r="P22" s="31"/>
      <c r="Q22" s="134">
        <v>5</v>
      </c>
      <c r="R22" s="135">
        <v>5</v>
      </c>
      <c r="S22" s="30" t="s">
        <v>19</v>
      </c>
      <c r="T22" s="31"/>
      <c r="U22" s="136">
        <v>10</v>
      </c>
      <c r="V22" s="135">
        <v>10</v>
      </c>
      <c r="W22" s="30">
        <v>29.827999999999999</v>
      </c>
      <c r="X22" s="31" t="s">
        <v>19</v>
      </c>
      <c r="Y22" s="118">
        <v>15</v>
      </c>
      <c r="Z22" s="137">
        <v>10</v>
      </c>
      <c r="AA22" s="138">
        <v>10</v>
      </c>
      <c r="AB22" s="30">
        <v>22.948</v>
      </c>
      <c r="AC22" s="31" t="s">
        <v>19</v>
      </c>
      <c r="AD22" s="118">
        <v>10</v>
      </c>
      <c r="AE22" s="137">
        <v>10</v>
      </c>
      <c r="AF22" s="138">
        <v>10</v>
      </c>
      <c r="AG22" s="30">
        <v>29.353999999999999</v>
      </c>
      <c r="AH22" s="31" t="s">
        <v>20</v>
      </c>
      <c r="AI22" s="118">
        <v>17</v>
      </c>
      <c r="AJ22" s="137">
        <v>5</v>
      </c>
      <c r="AK22" s="138">
        <v>5</v>
      </c>
      <c r="AL22" s="144"/>
      <c r="AM22" s="140">
        <v>60</v>
      </c>
      <c r="AN22" s="137">
        <v>18</v>
      </c>
      <c r="AO22" s="141">
        <v>60</v>
      </c>
      <c r="AP22" s="142">
        <v>25</v>
      </c>
      <c r="AQ22" s="137">
        <v>13</v>
      </c>
      <c r="AR22" s="118">
        <v>25</v>
      </c>
      <c r="AS22" s="135">
        <v>15</v>
      </c>
      <c r="AT22" s="144"/>
      <c r="AU22" s="141">
        <v>18</v>
      </c>
    </row>
    <row r="23" spans="1:47" x14ac:dyDescent="0.2">
      <c r="A23" s="88">
        <v>194</v>
      </c>
      <c r="B23" s="57">
        <v>269</v>
      </c>
      <c r="C23" s="89" t="s">
        <v>214</v>
      </c>
      <c r="D23" s="89" t="s">
        <v>215</v>
      </c>
      <c r="E23" s="90" t="s">
        <v>60</v>
      </c>
      <c r="F23" s="37">
        <v>29</v>
      </c>
      <c r="G23" s="31" t="s">
        <v>18</v>
      </c>
      <c r="H23" s="118">
        <v>6</v>
      </c>
      <c r="I23" s="134">
        <v>15</v>
      </c>
      <c r="J23" s="135">
        <v>16</v>
      </c>
      <c r="K23" s="30" t="s">
        <v>20</v>
      </c>
      <c r="L23" s="31"/>
      <c r="M23" s="134">
        <v>5</v>
      </c>
      <c r="N23" s="135">
        <v>5</v>
      </c>
      <c r="O23" s="30" t="s">
        <v>19</v>
      </c>
      <c r="P23" s="31"/>
      <c r="Q23" s="134">
        <v>10</v>
      </c>
      <c r="R23" s="135">
        <v>10</v>
      </c>
      <c r="S23" s="30" t="s">
        <v>19</v>
      </c>
      <c r="T23" s="31"/>
      <c r="U23" s="136">
        <v>10</v>
      </c>
      <c r="V23" s="135">
        <v>10</v>
      </c>
      <c r="W23" s="30">
        <v>33.902999999999999</v>
      </c>
      <c r="X23" s="31" t="s">
        <v>20</v>
      </c>
      <c r="Y23" s="118">
        <v>18</v>
      </c>
      <c r="Z23" s="137">
        <v>5</v>
      </c>
      <c r="AA23" s="138">
        <v>5</v>
      </c>
      <c r="AB23" s="30">
        <v>53.79</v>
      </c>
      <c r="AC23" s="31" t="s">
        <v>20</v>
      </c>
      <c r="AD23" s="118">
        <v>23</v>
      </c>
      <c r="AE23" s="137">
        <v>5</v>
      </c>
      <c r="AF23" s="138">
        <v>5</v>
      </c>
      <c r="AG23" s="30">
        <v>28.771000000000001</v>
      </c>
      <c r="AH23" s="31" t="s">
        <v>20</v>
      </c>
      <c r="AI23" s="118">
        <v>16</v>
      </c>
      <c r="AJ23" s="137">
        <v>5</v>
      </c>
      <c r="AK23" s="138">
        <v>5</v>
      </c>
      <c r="AL23" s="144"/>
      <c r="AM23" s="140">
        <v>55</v>
      </c>
      <c r="AN23" s="137">
        <v>19</v>
      </c>
      <c r="AO23" s="141">
        <v>56</v>
      </c>
      <c r="AP23" s="142">
        <v>25</v>
      </c>
      <c r="AQ23" s="137">
        <v>13</v>
      </c>
      <c r="AR23" s="118">
        <v>15</v>
      </c>
      <c r="AS23" s="135">
        <v>21</v>
      </c>
      <c r="AT23" s="144"/>
      <c r="AU23" s="141">
        <v>19</v>
      </c>
    </row>
    <row r="24" spans="1:47" x14ac:dyDescent="0.2">
      <c r="A24" s="88">
        <v>118</v>
      </c>
      <c r="B24" s="57">
        <v>271</v>
      </c>
      <c r="C24" s="89" t="s">
        <v>43</v>
      </c>
      <c r="D24" s="89" t="s">
        <v>95</v>
      </c>
      <c r="E24" s="90" t="s">
        <v>178</v>
      </c>
      <c r="F24" s="37">
        <v>27</v>
      </c>
      <c r="G24" s="31" t="s">
        <v>19</v>
      </c>
      <c r="H24" s="118">
        <v>10</v>
      </c>
      <c r="I24" s="134">
        <v>10</v>
      </c>
      <c r="J24" s="135">
        <v>10</v>
      </c>
      <c r="K24" s="30" t="s">
        <v>19</v>
      </c>
      <c r="L24" s="31"/>
      <c r="M24" s="134">
        <v>10</v>
      </c>
      <c r="N24" s="135">
        <v>10</v>
      </c>
      <c r="O24" s="30" t="s">
        <v>20</v>
      </c>
      <c r="P24" s="31"/>
      <c r="Q24" s="134">
        <v>5</v>
      </c>
      <c r="R24" s="135">
        <v>5</v>
      </c>
      <c r="S24" s="30" t="s">
        <v>19</v>
      </c>
      <c r="T24" s="31"/>
      <c r="U24" s="136">
        <v>10</v>
      </c>
      <c r="V24" s="135">
        <v>10</v>
      </c>
      <c r="W24" s="30" t="s">
        <v>56</v>
      </c>
      <c r="X24" s="31"/>
      <c r="Y24" s="118">
        <v>0</v>
      </c>
      <c r="Z24" s="137">
        <v>1</v>
      </c>
      <c r="AA24" s="138">
        <v>1</v>
      </c>
      <c r="AB24" s="30">
        <v>46.948</v>
      </c>
      <c r="AC24" s="31" t="s">
        <v>20</v>
      </c>
      <c r="AD24" s="118">
        <v>22</v>
      </c>
      <c r="AE24" s="137">
        <v>5</v>
      </c>
      <c r="AF24" s="138">
        <v>5</v>
      </c>
      <c r="AG24" s="30" t="s">
        <v>21</v>
      </c>
      <c r="AH24" s="31"/>
      <c r="AI24" s="118" t="s">
        <v>21</v>
      </c>
      <c r="AJ24" s="137">
        <v>0</v>
      </c>
      <c r="AK24" s="138">
        <v>0</v>
      </c>
      <c r="AL24" s="144"/>
      <c r="AM24" s="140">
        <v>41</v>
      </c>
      <c r="AN24" s="137">
        <v>20</v>
      </c>
      <c r="AO24" s="141">
        <v>41</v>
      </c>
      <c r="AP24" s="142">
        <v>25</v>
      </c>
      <c r="AQ24" s="137">
        <v>13</v>
      </c>
      <c r="AR24" s="118">
        <v>6</v>
      </c>
      <c r="AS24" s="135">
        <v>23</v>
      </c>
      <c r="AT24" s="144"/>
      <c r="AU24" s="141">
        <v>20</v>
      </c>
    </row>
    <row r="25" spans="1:47" x14ac:dyDescent="0.2">
      <c r="A25" s="88">
        <v>150</v>
      </c>
      <c r="B25" s="57">
        <v>282</v>
      </c>
      <c r="C25" s="89" t="s">
        <v>216</v>
      </c>
      <c r="D25" s="89" t="s">
        <v>217</v>
      </c>
      <c r="E25" s="90" t="s">
        <v>75</v>
      </c>
      <c r="F25" s="37">
        <v>22</v>
      </c>
      <c r="G25" s="31" t="s">
        <v>20</v>
      </c>
      <c r="H25" s="118">
        <v>19</v>
      </c>
      <c r="I25" s="134">
        <v>5</v>
      </c>
      <c r="J25" s="135">
        <v>5</v>
      </c>
      <c r="K25" s="30" t="s">
        <v>20</v>
      </c>
      <c r="L25" s="31"/>
      <c r="M25" s="134">
        <v>5</v>
      </c>
      <c r="N25" s="135">
        <v>5</v>
      </c>
      <c r="O25" s="30" t="s">
        <v>20</v>
      </c>
      <c r="P25" s="31"/>
      <c r="Q25" s="134">
        <v>5</v>
      </c>
      <c r="R25" s="135">
        <v>5</v>
      </c>
      <c r="S25" s="30" t="s">
        <v>20</v>
      </c>
      <c r="T25" s="31"/>
      <c r="U25" s="136">
        <v>5</v>
      </c>
      <c r="V25" s="135">
        <v>5</v>
      </c>
      <c r="W25" s="30" t="s">
        <v>56</v>
      </c>
      <c r="X25" s="31"/>
      <c r="Y25" s="118">
        <v>0</v>
      </c>
      <c r="Z25" s="137">
        <v>1</v>
      </c>
      <c r="AA25" s="138">
        <v>1</v>
      </c>
      <c r="AB25" s="30">
        <v>23.692</v>
      </c>
      <c r="AC25" s="31" t="s">
        <v>19</v>
      </c>
      <c r="AD25" s="118">
        <v>13</v>
      </c>
      <c r="AE25" s="137">
        <v>10</v>
      </c>
      <c r="AF25" s="138">
        <v>10</v>
      </c>
      <c r="AG25" s="30">
        <v>10.944000000000001</v>
      </c>
      <c r="AH25" s="31" t="s">
        <v>19</v>
      </c>
      <c r="AI25" s="118">
        <v>9</v>
      </c>
      <c r="AJ25" s="137">
        <v>10</v>
      </c>
      <c r="AK25" s="138">
        <v>10</v>
      </c>
      <c r="AL25" s="144"/>
      <c r="AM25" s="140">
        <v>41</v>
      </c>
      <c r="AN25" s="137">
        <v>20</v>
      </c>
      <c r="AO25" s="141">
        <v>41</v>
      </c>
      <c r="AP25" s="142">
        <v>15</v>
      </c>
      <c r="AQ25" s="137">
        <v>22</v>
      </c>
      <c r="AR25" s="118">
        <v>21</v>
      </c>
      <c r="AS25" s="135">
        <v>19</v>
      </c>
      <c r="AT25" s="144"/>
      <c r="AU25" s="141">
        <v>20</v>
      </c>
    </row>
    <row r="26" spans="1:47" x14ac:dyDescent="0.2">
      <c r="A26" s="88">
        <v>151</v>
      </c>
      <c r="B26" s="57">
        <v>283</v>
      </c>
      <c r="C26" s="89" t="s">
        <v>123</v>
      </c>
      <c r="D26" s="89" t="s">
        <v>124</v>
      </c>
      <c r="E26" s="90" t="s">
        <v>75</v>
      </c>
      <c r="F26" s="37">
        <v>21</v>
      </c>
      <c r="G26" s="31" t="s">
        <v>20</v>
      </c>
      <c r="H26" s="118">
        <v>22</v>
      </c>
      <c r="I26" s="134">
        <v>5</v>
      </c>
      <c r="J26" s="135">
        <v>5</v>
      </c>
      <c r="K26" s="30" t="s">
        <v>20</v>
      </c>
      <c r="L26" s="31"/>
      <c r="M26" s="134">
        <v>5</v>
      </c>
      <c r="N26" s="135">
        <v>5</v>
      </c>
      <c r="O26" s="30" t="s">
        <v>19</v>
      </c>
      <c r="P26" s="31"/>
      <c r="Q26" s="134">
        <v>10</v>
      </c>
      <c r="R26" s="135">
        <v>10</v>
      </c>
      <c r="S26" s="30" t="s">
        <v>20</v>
      </c>
      <c r="T26" s="31"/>
      <c r="U26" s="136">
        <v>5</v>
      </c>
      <c r="V26" s="135">
        <v>5</v>
      </c>
      <c r="W26" s="30" t="s">
        <v>56</v>
      </c>
      <c r="X26" s="31"/>
      <c r="Y26" s="118">
        <v>0</v>
      </c>
      <c r="Z26" s="137">
        <v>1</v>
      </c>
      <c r="AA26" s="138">
        <v>1</v>
      </c>
      <c r="AB26" s="30">
        <v>30.571999999999999</v>
      </c>
      <c r="AC26" s="31" t="s">
        <v>20</v>
      </c>
      <c r="AD26" s="118">
        <v>20</v>
      </c>
      <c r="AE26" s="137">
        <v>5</v>
      </c>
      <c r="AF26" s="138">
        <v>5</v>
      </c>
      <c r="AG26" s="30">
        <v>11.728</v>
      </c>
      <c r="AH26" s="31" t="s">
        <v>19</v>
      </c>
      <c r="AI26" s="118">
        <v>10</v>
      </c>
      <c r="AJ26" s="137">
        <v>10</v>
      </c>
      <c r="AK26" s="138">
        <v>10</v>
      </c>
      <c r="AL26" s="144"/>
      <c r="AM26" s="140">
        <v>41</v>
      </c>
      <c r="AN26" s="137">
        <v>20</v>
      </c>
      <c r="AO26" s="141">
        <v>41</v>
      </c>
      <c r="AP26" s="142">
        <v>20</v>
      </c>
      <c r="AQ26" s="137">
        <v>20</v>
      </c>
      <c r="AR26" s="118">
        <v>16</v>
      </c>
      <c r="AS26" s="135">
        <v>20</v>
      </c>
      <c r="AT26" s="144"/>
      <c r="AU26" s="141">
        <v>20</v>
      </c>
    </row>
    <row r="27" spans="1:47" x14ac:dyDescent="0.2">
      <c r="A27" s="88">
        <v>148</v>
      </c>
      <c r="B27" s="57">
        <v>290</v>
      </c>
      <c r="C27" s="89" t="s">
        <v>144</v>
      </c>
      <c r="D27" s="89" t="s">
        <v>145</v>
      </c>
      <c r="E27" s="90" t="s">
        <v>75</v>
      </c>
      <c r="F27" s="37">
        <v>17</v>
      </c>
      <c r="G27" s="31" t="s">
        <v>20</v>
      </c>
      <c r="H27" s="118">
        <v>24</v>
      </c>
      <c r="I27" s="134">
        <v>5</v>
      </c>
      <c r="J27" s="135">
        <v>5</v>
      </c>
      <c r="K27" s="30" t="s">
        <v>20</v>
      </c>
      <c r="L27" s="31"/>
      <c r="M27" s="134">
        <v>5</v>
      </c>
      <c r="N27" s="135">
        <v>5</v>
      </c>
      <c r="O27" s="30" t="s">
        <v>20</v>
      </c>
      <c r="P27" s="31"/>
      <c r="Q27" s="134">
        <v>5</v>
      </c>
      <c r="R27" s="135">
        <v>5</v>
      </c>
      <c r="S27" s="30" t="s">
        <v>20</v>
      </c>
      <c r="T27" s="31"/>
      <c r="U27" s="136">
        <v>5</v>
      </c>
      <c r="V27" s="135">
        <v>5</v>
      </c>
      <c r="W27" s="30" t="s">
        <v>56</v>
      </c>
      <c r="X27" s="31"/>
      <c r="Y27" s="118">
        <v>0</v>
      </c>
      <c r="Z27" s="137">
        <v>1</v>
      </c>
      <c r="AA27" s="138">
        <v>1</v>
      </c>
      <c r="AB27" s="30">
        <v>60.781999999999996</v>
      </c>
      <c r="AC27" s="31" t="s">
        <v>20</v>
      </c>
      <c r="AD27" s="118">
        <v>24</v>
      </c>
      <c r="AE27" s="137">
        <v>5</v>
      </c>
      <c r="AF27" s="138">
        <v>5</v>
      </c>
      <c r="AG27" s="30">
        <v>35.137</v>
      </c>
      <c r="AH27" s="31" t="s">
        <v>20</v>
      </c>
      <c r="AI27" s="118">
        <v>21</v>
      </c>
      <c r="AJ27" s="137">
        <v>5</v>
      </c>
      <c r="AK27" s="138">
        <v>5</v>
      </c>
      <c r="AL27" s="144"/>
      <c r="AM27" s="140">
        <v>31</v>
      </c>
      <c r="AN27" s="137">
        <v>23</v>
      </c>
      <c r="AO27" s="141">
        <v>31</v>
      </c>
      <c r="AP27" s="142">
        <v>15</v>
      </c>
      <c r="AQ27" s="137">
        <v>22</v>
      </c>
      <c r="AR27" s="118">
        <v>11</v>
      </c>
      <c r="AS27" s="135">
        <v>22</v>
      </c>
      <c r="AT27" s="144"/>
      <c r="AU27" s="141">
        <v>23</v>
      </c>
    </row>
    <row r="28" spans="1:47" x14ac:dyDescent="0.2">
      <c r="A28" s="88">
        <v>153</v>
      </c>
      <c r="B28" s="57">
        <v>284</v>
      </c>
      <c r="C28" s="89" t="s">
        <v>218</v>
      </c>
      <c r="D28" s="89" t="s">
        <v>219</v>
      </c>
      <c r="E28" s="90" t="s">
        <v>75</v>
      </c>
      <c r="F28" s="37">
        <v>21</v>
      </c>
      <c r="G28" s="31" t="s">
        <v>20</v>
      </c>
      <c r="H28" s="118">
        <v>22</v>
      </c>
      <c r="I28" s="134">
        <v>5</v>
      </c>
      <c r="J28" s="135">
        <v>5</v>
      </c>
      <c r="K28" s="30" t="s">
        <v>20</v>
      </c>
      <c r="L28" s="31"/>
      <c r="M28" s="134">
        <v>5</v>
      </c>
      <c r="N28" s="135">
        <v>5</v>
      </c>
      <c r="O28" s="30" t="s">
        <v>20</v>
      </c>
      <c r="P28" s="31"/>
      <c r="Q28" s="134">
        <v>5</v>
      </c>
      <c r="R28" s="135">
        <v>5</v>
      </c>
      <c r="S28" s="30" t="s">
        <v>20</v>
      </c>
      <c r="T28" s="31"/>
      <c r="U28" s="136">
        <v>5</v>
      </c>
      <c r="V28" s="135">
        <v>5</v>
      </c>
      <c r="W28" s="30" t="s">
        <v>56</v>
      </c>
      <c r="X28" s="31"/>
      <c r="Y28" s="118">
        <v>0</v>
      </c>
      <c r="Z28" s="137">
        <v>1</v>
      </c>
      <c r="AA28" s="138">
        <v>1</v>
      </c>
      <c r="AB28" s="30">
        <v>28.596</v>
      </c>
      <c r="AC28" s="31" t="s">
        <v>20</v>
      </c>
      <c r="AD28" s="118">
        <v>19</v>
      </c>
      <c r="AE28" s="137">
        <v>5</v>
      </c>
      <c r="AF28" s="138">
        <v>5</v>
      </c>
      <c r="AG28" s="30" t="s">
        <v>21</v>
      </c>
      <c r="AH28" s="31"/>
      <c r="AI28" s="118" t="s">
        <v>21</v>
      </c>
      <c r="AJ28" s="137">
        <v>0</v>
      </c>
      <c r="AK28" s="138">
        <v>0</v>
      </c>
      <c r="AL28" s="144"/>
      <c r="AM28" s="140">
        <v>26</v>
      </c>
      <c r="AN28" s="137">
        <v>24</v>
      </c>
      <c r="AO28" s="141">
        <v>26</v>
      </c>
      <c r="AP28" s="142">
        <v>15</v>
      </c>
      <c r="AQ28" s="137">
        <v>22</v>
      </c>
      <c r="AR28" s="118">
        <v>6</v>
      </c>
      <c r="AS28" s="135">
        <v>23</v>
      </c>
      <c r="AT28" s="144"/>
      <c r="AU28" s="141">
        <v>24</v>
      </c>
    </row>
  </sheetData>
  <mergeCells count="16">
    <mergeCell ref="F2:AJ2"/>
    <mergeCell ref="AP1:AQ1"/>
    <mergeCell ref="AR1:AS1"/>
    <mergeCell ref="AP2:AQ2"/>
    <mergeCell ref="AR2:AS2"/>
    <mergeCell ref="A1:E1"/>
    <mergeCell ref="A2:E2"/>
    <mergeCell ref="F1:AJ1"/>
    <mergeCell ref="C3:D3"/>
    <mergeCell ref="F3:J3"/>
    <mergeCell ref="K3:N3"/>
    <mergeCell ref="O3:R3"/>
    <mergeCell ref="S3:V3"/>
    <mergeCell ref="W3:AA3"/>
    <mergeCell ref="AB3:AF3"/>
    <mergeCell ref="AG3:AK3"/>
  </mergeCells>
  <phoneticPr fontId="4" type="noConversion"/>
  <pageMargins left="0" right="0" top="0" bottom="0" header="0" footer="0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U30"/>
  <sheetViews>
    <sheetView workbookViewId="0">
      <selection sqref="A1:E1"/>
    </sheetView>
  </sheetViews>
  <sheetFormatPr defaultRowHeight="12.75" x14ac:dyDescent="0.2"/>
  <cols>
    <col min="1" max="1" width="4" style="24" bestFit="1" customWidth="1"/>
    <col min="2" max="2" width="7" style="24" bestFit="1" customWidth="1"/>
    <col min="3" max="3" width="13.28515625" style="24" bestFit="1" customWidth="1"/>
    <col min="4" max="4" width="9.140625" style="24"/>
    <col min="5" max="5" width="19.5703125" style="24" bestFit="1" customWidth="1"/>
    <col min="6" max="6" width="3.140625" style="24" bestFit="1" customWidth="1"/>
    <col min="7" max="7" width="3.5703125" style="24" bestFit="1" customWidth="1"/>
    <col min="8" max="8" width="5.140625" style="24" bestFit="1" customWidth="1"/>
    <col min="9" max="9" width="6.140625" style="24" bestFit="1" customWidth="1"/>
    <col min="10" max="10" width="5.5703125" style="24" bestFit="1" customWidth="1"/>
    <col min="11" max="11" width="3.5703125" style="24" bestFit="1" customWidth="1"/>
    <col min="12" max="12" width="5.140625" style="24" bestFit="1" customWidth="1"/>
    <col min="13" max="13" width="6.140625" style="24" bestFit="1" customWidth="1"/>
    <col min="14" max="14" width="5.5703125" style="24" bestFit="1" customWidth="1"/>
    <col min="15" max="15" width="3.5703125" style="24" bestFit="1" customWidth="1"/>
    <col min="16" max="16" width="5.140625" style="24" bestFit="1" customWidth="1"/>
    <col min="17" max="17" width="6.140625" style="24" bestFit="1" customWidth="1"/>
    <col min="18" max="18" width="5.5703125" style="24" bestFit="1" customWidth="1"/>
    <col min="19" max="19" width="3.5703125" style="24" bestFit="1" customWidth="1"/>
    <col min="20" max="20" width="5.140625" style="24" bestFit="1" customWidth="1"/>
    <col min="21" max="21" width="6.140625" style="24" bestFit="1" customWidth="1"/>
    <col min="22" max="22" width="5.5703125" style="24" bestFit="1" customWidth="1"/>
    <col min="23" max="23" width="7" style="24" bestFit="1" customWidth="1"/>
    <col min="24" max="24" width="3.5703125" style="24" bestFit="1" customWidth="1"/>
    <col min="25" max="25" width="5.140625" style="24" bestFit="1" customWidth="1"/>
    <col min="26" max="26" width="6.140625" style="24" bestFit="1" customWidth="1"/>
    <col min="27" max="27" width="5.5703125" style="24" bestFit="1" customWidth="1"/>
    <col min="28" max="28" width="7" style="24" bestFit="1" customWidth="1"/>
    <col min="29" max="29" width="3.5703125" style="24" bestFit="1" customWidth="1"/>
    <col min="30" max="30" width="5.140625" style="24" bestFit="1" customWidth="1"/>
    <col min="31" max="31" width="6.140625" style="24" bestFit="1" customWidth="1"/>
    <col min="32" max="32" width="5.5703125" style="24" bestFit="1" customWidth="1"/>
    <col min="33" max="33" width="7" style="24" bestFit="1" customWidth="1"/>
    <col min="34" max="34" width="3.5703125" style="24" bestFit="1" customWidth="1"/>
    <col min="35" max="35" width="5.140625" style="24" bestFit="1" customWidth="1"/>
    <col min="36" max="36" width="6.140625" style="24" bestFit="1" customWidth="1"/>
    <col min="37" max="37" width="5.5703125" style="24" bestFit="1" customWidth="1"/>
    <col min="38" max="38" width="1.7109375" style="43" customWidth="1"/>
    <col min="39" max="39" width="6.140625" style="24" bestFit="1" customWidth="1"/>
    <col min="40" max="40" width="5.140625" style="24" bestFit="1" customWidth="1"/>
    <col min="41" max="41" width="11.140625" style="24" bestFit="1" customWidth="1"/>
    <col min="42" max="42" width="6.140625" style="24" bestFit="1" customWidth="1"/>
    <col min="43" max="43" width="5.140625" style="24" bestFit="1" customWidth="1"/>
    <col min="44" max="44" width="6.140625" style="24" bestFit="1" customWidth="1"/>
    <col min="45" max="45" width="5.140625" style="24" bestFit="1" customWidth="1"/>
    <col min="46" max="46" width="1.7109375" style="43" customWidth="1"/>
    <col min="47" max="47" width="5.5703125" bestFit="1" customWidth="1"/>
  </cols>
  <sheetData>
    <row r="1" spans="1:47" ht="15.75" x14ac:dyDescent="0.25">
      <c r="A1" s="71" t="s">
        <v>166</v>
      </c>
      <c r="B1" s="72"/>
      <c r="C1" s="72"/>
      <c r="D1" s="72"/>
      <c r="E1" s="72"/>
      <c r="F1" s="73" t="s">
        <v>50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33"/>
      <c r="AL1" s="26"/>
      <c r="AM1" s="5"/>
      <c r="AN1" s="5"/>
      <c r="AO1" s="5"/>
      <c r="AP1" s="75" t="s">
        <v>0</v>
      </c>
      <c r="AQ1" s="75"/>
      <c r="AR1" s="75" t="s">
        <v>0</v>
      </c>
      <c r="AS1" s="75"/>
      <c r="AT1" s="35"/>
      <c r="AU1" s="5"/>
    </row>
    <row r="2" spans="1:47" ht="15.75" thickBot="1" x14ac:dyDescent="0.3">
      <c r="A2" s="76"/>
      <c r="B2" s="77"/>
      <c r="C2" s="77"/>
      <c r="D2" s="77"/>
      <c r="E2" s="77"/>
      <c r="F2" s="78" t="s">
        <v>167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34"/>
      <c r="AL2" s="26"/>
      <c r="AM2" s="1"/>
      <c r="AN2" s="5"/>
      <c r="AO2" s="5"/>
      <c r="AP2" s="80" t="s">
        <v>1</v>
      </c>
      <c r="AQ2" s="80"/>
      <c r="AR2" s="80" t="s">
        <v>2</v>
      </c>
      <c r="AS2" s="80"/>
      <c r="AT2" s="35"/>
      <c r="AU2" s="1"/>
    </row>
    <row r="3" spans="1:47" x14ac:dyDescent="0.2">
      <c r="A3" s="2"/>
      <c r="B3" s="3"/>
      <c r="C3" s="68" t="s">
        <v>3</v>
      </c>
      <c r="D3" s="68"/>
      <c r="E3" s="4" t="s">
        <v>4</v>
      </c>
      <c r="F3" s="81" t="s">
        <v>5</v>
      </c>
      <c r="G3" s="82"/>
      <c r="H3" s="82"/>
      <c r="I3" s="82"/>
      <c r="J3" s="83"/>
      <c r="K3" s="81" t="s">
        <v>6</v>
      </c>
      <c r="L3" s="82"/>
      <c r="M3" s="82"/>
      <c r="N3" s="83"/>
      <c r="O3" s="81" t="s">
        <v>51</v>
      </c>
      <c r="P3" s="82"/>
      <c r="Q3" s="82"/>
      <c r="R3" s="83"/>
      <c r="S3" s="81" t="s">
        <v>183</v>
      </c>
      <c r="T3" s="82"/>
      <c r="U3" s="82"/>
      <c r="V3" s="83"/>
      <c r="W3" s="81" t="s">
        <v>52</v>
      </c>
      <c r="X3" s="82"/>
      <c r="Y3" s="82"/>
      <c r="Z3" s="82"/>
      <c r="AA3" s="83"/>
      <c r="AB3" s="81" t="s">
        <v>53</v>
      </c>
      <c r="AC3" s="82"/>
      <c r="AD3" s="82"/>
      <c r="AE3" s="82"/>
      <c r="AF3" s="83"/>
      <c r="AG3" s="81" t="s">
        <v>184</v>
      </c>
      <c r="AH3" s="82"/>
      <c r="AI3" s="82"/>
      <c r="AJ3" s="82"/>
      <c r="AK3" s="83"/>
      <c r="AL3" s="35"/>
      <c r="AM3" s="6" t="s">
        <v>7</v>
      </c>
      <c r="AN3" s="6"/>
      <c r="AO3" s="6" t="s">
        <v>7</v>
      </c>
      <c r="AP3" s="6" t="s">
        <v>7</v>
      </c>
      <c r="AQ3" s="6"/>
      <c r="AR3" s="6" t="s">
        <v>7</v>
      </c>
      <c r="AS3" s="6"/>
      <c r="AT3" s="35"/>
      <c r="AU3" s="6" t="s">
        <v>8</v>
      </c>
    </row>
    <row r="4" spans="1:47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9" t="s">
        <v>3</v>
      </c>
      <c r="F4" s="11" t="s">
        <v>54</v>
      </c>
      <c r="G4" s="9" t="s">
        <v>55</v>
      </c>
      <c r="H4" s="9" t="s">
        <v>13</v>
      </c>
      <c r="I4" s="22" t="s">
        <v>14</v>
      </c>
      <c r="J4" s="23" t="s">
        <v>15</v>
      </c>
      <c r="K4" s="11" t="s">
        <v>55</v>
      </c>
      <c r="L4" s="9" t="s">
        <v>13</v>
      </c>
      <c r="M4" s="22" t="s">
        <v>14</v>
      </c>
      <c r="N4" s="23" t="s">
        <v>15</v>
      </c>
      <c r="O4" s="62" t="s">
        <v>55</v>
      </c>
      <c r="P4" s="9" t="s">
        <v>13</v>
      </c>
      <c r="Q4" s="10" t="s">
        <v>14</v>
      </c>
      <c r="R4" s="23" t="s">
        <v>15</v>
      </c>
      <c r="S4" s="63" t="s">
        <v>55</v>
      </c>
      <c r="T4" s="9" t="s">
        <v>13</v>
      </c>
      <c r="U4" s="9" t="s">
        <v>14</v>
      </c>
      <c r="V4" s="25" t="s">
        <v>15</v>
      </c>
      <c r="W4" s="11" t="s">
        <v>16</v>
      </c>
      <c r="X4" s="9" t="s">
        <v>55</v>
      </c>
      <c r="Y4" s="9" t="s">
        <v>13</v>
      </c>
      <c r="Z4" s="9" t="s">
        <v>14</v>
      </c>
      <c r="AA4" s="25" t="s">
        <v>15</v>
      </c>
      <c r="AB4" s="63" t="s">
        <v>16</v>
      </c>
      <c r="AC4" s="9" t="s">
        <v>55</v>
      </c>
      <c r="AD4" s="9" t="s">
        <v>13</v>
      </c>
      <c r="AE4" s="9" t="s">
        <v>14</v>
      </c>
      <c r="AF4" s="25" t="s">
        <v>15</v>
      </c>
      <c r="AG4" s="62" t="s">
        <v>16</v>
      </c>
      <c r="AH4" s="9" t="s">
        <v>55</v>
      </c>
      <c r="AI4" s="9" t="s">
        <v>13</v>
      </c>
      <c r="AJ4" s="9" t="s">
        <v>14</v>
      </c>
      <c r="AK4" s="25" t="s">
        <v>15</v>
      </c>
      <c r="AL4" s="143"/>
      <c r="AM4" s="7" t="s">
        <v>14</v>
      </c>
      <c r="AN4" s="7" t="s">
        <v>13</v>
      </c>
      <c r="AO4" s="7" t="s">
        <v>17</v>
      </c>
      <c r="AP4" s="7" t="s">
        <v>14</v>
      </c>
      <c r="AQ4" s="7" t="s">
        <v>13</v>
      </c>
      <c r="AR4" s="7" t="s">
        <v>14</v>
      </c>
      <c r="AS4" s="7" t="s">
        <v>13</v>
      </c>
      <c r="AT4" s="143"/>
      <c r="AU4" s="7" t="s">
        <v>13</v>
      </c>
    </row>
    <row r="5" spans="1:47" x14ac:dyDescent="0.2">
      <c r="A5" s="88">
        <v>173</v>
      </c>
      <c r="B5" s="57">
        <v>308</v>
      </c>
      <c r="C5" s="89" t="s">
        <v>44</v>
      </c>
      <c r="D5" s="89" t="s">
        <v>45</v>
      </c>
      <c r="E5" s="90" t="s">
        <v>169</v>
      </c>
      <c r="F5" s="38">
        <v>37</v>
      </c>
      <c r="G5" s="32" t="s">
        <v>18</v>
      </c>
      <c r="H5" s="118">
        <v>2</v>
      </c>
      <c r="I5" s="119">
        <v>15</v>
      </c>
      <c r="J5" s="120">
        <v>20</v>
      </c>
      <c r="K5" s="121" t="s">
        <v>18</v>
      </c>
      <c r="L5" s="32">
        <v>5</v>
      </c>
      <c r="M5" s="119">
        <v>15</v>
      </c>
      <c r="N5" s="120">
        <v>17</v>
      </c>
      <c r="O5" s="121" t="s">
        <v>18</v>
      </c>
      <c r="P5" s="32">
        <v>1</v>
      </c>
      <c r="Q5" s="119">
        <v>15</v>
      </c>
      <c r="R5" s="120">
        <v>21</v>
      </c>
      <c r="S5" s="121" t="s">
        <v>18</v>
      </c>
      <c r="T5" s="32">
        <v>3</v>
      </c>
      <c r="U5" s="122">
        <v>15</v>
      </c>
      <c r="V5" s="120">
        <v>19</v>
      </c>
      <c r="W5" s="30">
        <v>22.483000000000001</v>
      </c>
      <c r="X5" s="32" t="s">
        <v>18</v>
      </c>
      <c r="Y5" s="123">
        <v>2</v>
      </c>
      <c r="Z5" s="124">
        <v>15</v>
      </c>
      <c r="AA5" s="125">
        <v>20</v>
      </c>
      <c r="AB5" s="121">
        <v>18.946999999999999</v>
      </c>
      <c r="AC5" s="32" t="s">
        <v>18</v>
      </c>
      <c r="AD5" s="123">
        <v>1</v>
      </c>
      <c r="AE5" s="124">
        <v>15</v>
      </c>
      <c r="AF5" s="125">
        <v>21</v>
      </c>
      <c r="AG5" s="121">
        <v>8.234</v>
      </c>
      <c r="AH5" s="32" t="s">
        <v>18</v>
      </c>
      <c r="AI5" s="123">
        <v>2</v>
      </c>
      <c r="AJ5" s="124">
        <v>15</v>
      </c>
      <c r="AK5" s="125">
        <v>20</v>
      </c>
      <c r="AL5" s="144"/>
      <c r="AM5" s="127">
        <v>105</v>
      </c>
      <c r="AN5" s="128">
        <v>1</v>
      </c>
      <c r="AO5" s="129">
        <v>138</v>
      </c>
      <c r="AP5" s="130">
        <v>57</v>
      </c>
      <c r="AQ5" s="128">
        <v>1</v>
      </c>
      <c r="AR5" s="131">
        <v>61</v>
      </c>
      <c r="AS5" s="132">
        <v>1</v>
      </c>
      <c r="AT5" s="144"/>
      <c r="AU5" s="133">
        <v>1</v>
      </c>
    </row>
    <row r="6" spans="1:47" x14ac:dyDescent="0.2">
      <c r="A6" s="88">
        <v>202</v>
      </c>
      <c r="B6" s="57">
        <v>320</v>
      </c>
      <c r="C6" s="89" t="s">
        <v>84</v>
      </c>
      <c r="D6" s="89" t="s">
        <v>85</v>
      </c>
      <c r="E6" s="90" t="s">
        <v>72</v>
      </c>
      <c r="F6" s="37">
        <v>31</v>
      </c>
      <c r="G6" s="31" t="s">
        <v>18</v>
      </c>
      <c r="H6" s="118">
        <v>6</v>
      </c>
      <c r="I6" s="134">
        <v>15</v>
      </c>
      <c r="J6" s="135">
        <v>16</v>
      </c>
      <c r="K6" s="30" t="s">
        <v>18</v>
      </c>
      <c r="L6" s="31">
        <v>3</v>
      </c>
      <c r="M6" s="134">
        <v>15</v>
      </c>
      <c r="N6" s="135">
        <v>19</v>
      </c>
      <c r="O6" s="30" t="s">
        <v>18</v>
      </c>
      <c r="P6" s="31">
        <v>3</v>
      </c>
      <c r="Q6" s="134">
        <v>15</v>
      </c>
      <c r="R6" s="135">
        <v>19</v>
      </c>
      <c r="S6" s="30" t="s">
        <v>18</v>
      </c>
      <c r="T6" s="31"/>
      <c r="U6" s="136">
        <v>15</v>
      </c>
      <c r="V6" s="135">
        <v>15</v>
      </c>
      <c r="W6" s="30">
        <v>23.463999999999999</v>
      </c>
      <c r="X6" s="31" t="s">
        <v>18</v>
      </c>
      <c r="Y6" s="118">
        <v>5</v>
      </c>
      <c r="Z6" s="137">
        <v>15</v>
      </c>
      <c r="AA6" s="138">
        <v>17</v>
      </c>
      <c r="AB6" s="30">
        <v>20.106999999999999</v>
      </c>
      <c r="AC6" s="31" t="s">
        <v>18</v>
      </c>
      <c r="AD6" s="118">
        <v>7</v>
      </c>
      <c r="AE6" s="137">
        <v>15</v>
      </c>
      <c r="AF6" s="138">
        <v>15</v>
      </c>
      <c r="AG6" s="30">
        <v>8.8879999999999999</v>
      </c>
      <c r="AH6" s="31" t="s">
        <v>18</v>
      </c>
      <c r="AI6" s="118">
        <v>5</v>
      </c>
      <c r="AJ6" s="137">
        <v>15</v>
      </c>
      <c r="AK6" s="138">
        <v>17</v>
      </c>
      <c r="AL6" s="144"/>
      <c r="AM6" s="140">
        <v>105</v>
      </c>
      <c r="AN6" s="137">
        <v>1</v>
      </c>
      <c r="AO6" s="141">
        <v>118</v>
      </c>
      <c r="AP6" s="142">
        <v>53</v>
      </c>
      <c r="AQ6" s="137">
        <v>4</v>
      </c>
      <c r="AR6" s="118">
        <v>49</v>
      </c>
      <c r="AS6" s="135">
        <v>4</v>
      </c>
      <c r="AT6" s="144"/>
      <c r="AU6" s="141">
        <v>2</v>
      </c>
    </row>
    <row r="7" spans="1:47" x14ac:dyDescent="0.2">
      <c r="A7" s="88">
        <v>189</v>
      </c>
      <c r="B7" s="57">
        <v>303</v>
      </c>
      <c r="C7" s="89" t="s">
        <v>58</v>
      </c>
      <c r="D7" s="89" t="s">
        <v>59</v>
      </c>
      <c r="E7" s="90" t="s">
        <v>22</v>
      </c>
      <c r="F7" s="37">
        <v>35</v>
      </c>
      <c r="G7" s="31" t="s">
        <v>18</v>
      </c>
      <c r="H7" s="118">
        <v>3</v>
      </c>
      <c r="I7" s="134">
        <v>15</v>
      </c>
      <c r="J7" s="135">
        <v>19</v>
      </c>
      <c r="K7" s="30" t="s">
        <v>18</v>
      </c>
      <c r="L7" s="31"/>
      <c r="M7" s="134">
        <v>15</v>
      </c>
      <c r="N7" s="135">
        <v>15</v>
      </c>
      <c r="O7" s="30" t="s">
        <v>18</v>
      </c>
      <c r="P7" s="31">
        <v>4</v>
      </c>
      <c r="Q7" s="134">
        <v>15</v>
      </c>
      <c r="R7" s="135">
        <v>18</v>
      </c>
      <c r="S7" s="30" t="s">
        <v>18</v>
      </c>
      <c r="T7" s="31">
        <v>2</v>
      </c>
      <c r="U7" s="136">
        <v>15</v>
      </c>
      <c r="V7" s="135">
        <v>20</v>
      </c>
      <c r="W7" s="30">
        <v>29.056999999999999</v>
      </c>
      <c r="X7" s="31" t="s">
        <v>19</v>
      </c>
      <c r="Y7" s="118">
        <v>10</v>
      </c>
      <c r="Z7" s="137">
        <v>10</v>
      </c>
      <c r="AA7" s="138">
        <v>10</v>
      </c>
      <c r="AB7" s="30">
        <v>20.099</v>
      </c>
      <c r="AC7" s="31" t="s">
        <v>18</v>
      </c>
      <c r="AD7" s="118">
        <v>6</v>
      </c>
      <c r="AE7" s="137">
        <v>15</v>
      </c>
      <c r="AF7" s="138">
        <v>16</v>
      </c>
      <c r="AG7" s="30">
        <v>8.3800000000000008</v>
      </c>
      <c r="AH7" s="31" t="s">
        <v>18</v>
      </c>
      <c r="AI7" s="118">
        <v>3</v>
      </c>
      <c r="AJ7" s="137">
        <v>15</v>
      </c>
      <c r="AK7" s="138">
        <v>19</v>
      </c>
      <c r="AL7" s="144"/>
      <c r="AM7" s="140">
        <v>100</v>
      </c>
      <c r="AN7" s="137">
        <v>3</v>
      </c>
      <c r="AO7" s="141">
        <v>117</v>
      </c>
      <c r="AP7" s="142">
        <v>53</v>
      </c>
      <c r="AQ7" s="137">
        <v>3</v>
      </c>
      <c r="AR7" s="118">
        <v>45</v>
      </c>
      <c r="AS7" s="135">
        <v>6</v>
      </c>
      <c r="AT7" s="144"/>
      <c r="AU7" s="141">
        <v>3</v>
      </c>
    </row>
    <row r="8" spans="1:47" x14ac:dyDescent="0.2">
      <c r="A8" s="88">
        <v>134</v>
      </c>
      <c r="B8" s="57">
        <v>301</v>
      </c>
      <c r="C8" s="89" t="s">
        <v>57</v>
      </c>
      <c r="D8" s="89" t="s">
        <v>46</v>
      </c>
      <c r="E8" s="90" t="s">
        <v>22</v>
      </c>
      <c r="F8" s="37">
        <v>26</v>
      </c>
      <c r="G8" s="31" t="s">
        <v>19</v>
      </c>
      <c r="H8" s="118">
        <v>15</v>
      </c>
      <c r="I8" s="134">
        <v>10</v>
      </c>
      <c r="J8" s="135">
        <v>10</v>
      </c>
      <c r="K8" s="30" t="s">
        <v>18</v>
      </c>
      <c r="L8" s="31">
        <v>2</v>
      </c>
      <c r="M8" s="134">
        <v>15</v>
      </c>
      <c r="N8" s="135">
        <v>20</v>
      </c>
      <c r="O8" s="30" t="s">
        <v>18</v>
      </c>
      <c r="P8" s="31">
        <v>5</v>
      </c>
      <c r="Q8" s="134">
        <v>15</v>
      </c>
      <c r="R8" s="135">
        <v>17</v>
      </c>
      <c r="S8" s="30" t="s">
        <v>19</v>
      </c>
      <c r="T8" s="31"/>
      <c r="U8" s="136">
        <v>10</v>
      </c>
      <c r="V8" s="135">
        <v>10</v>
      </c>
      <c r="W8" s="30">
        <v>22.588999999999999</v>
      </c>
      <c r="X8" s="31" t="s">
        <v>18</v>
      </c>
      <c r="Y8" s="118">
        <v>3</v>
      </c>
      <c r="Z8" s="137">
        <v>15</v>
      </c>
      <c r="AA8" s="138">
        <v>19</v>
      </c>
      <c r="AB8" s="37">
        <v>19.765999999999998</v>
      </c>
      <c r="AC8" s="31" t="s">
        <v>18</v>
      </c>
      <c r="AD8" s="118">
        <v>4</v>
      </c>
      <c r="AE8" s="137">
        <v>15</v>
      </c>
      <c r="AF8" s="138">
        <v>18</v>
      </c>
      <c r="AG8" s="37">
        <v>14.07</v>
      </c>
      <c r="AH8" s="31" t="s">
        <v>19</v>
      </c>
      <c r="AI8" s="118">
        <v>17</v>
      </c>
      <c r="AJ8" s="137">
        <v>10</v>
      </c>
      <c r="AK8" s="138">
        <v>10</v>
      </c>
      <c r="AL8" s="144"/>
      <c r="AM8" s="140">
        <v>90</v>
      </c>
      <c r="AN8" s="137">
        <v>4</v>
      </c>
      <c r="AO8" s="141">
        <v>104</v>
      </c>
      <c r="AP8" s="142">
        <v>47</v>
      </c>
      <c r="AQ8" s="137">
        <v>7</v>
      </c>
      <c r="AR8" s="118">
        <v>47</v>
      </c>
      <c r="AS8" s="135">
        <v>5</v>
      </c>
      <c r="AT8" s="144"/>
      <c r="AU8" s="141">
        <v>4</v>
      </c>
    </row>
    <row r="9" spans="1:47" x14ac:dyDescent="0.2">
      <c r="A9" s="88">
        <v>159</v>
      </c>
      <c r="B9" s="57">
        <v>316</v>
      </c>
      <c r="C9" s="89" t="s">
        <v>61</v>
      </c>
      <c r="D9" s="89" t="s">
        <v>179</v>
      </c>
      <c r="E9" s="90" t="s">
        <v>27</v>
      </c>
      <c r="F9" s="37">
        <v>25</v>
      </c>
      <c r="G9" s="31" t="s">
        <v>19</v>
      </c>
      <c r="H9" s="118">
        <v>16</v>
      </c>
      <c r="I9" s="134">
        <v>10</v>
      </c>
      <c r="J9" s="135">
        <v>10</v>
      </c>
      <c r="K9" s="30" t="s">
        <v>20</v>
      </c>
      <c r="L9" s="31"/>
      <c r="M9" s="134">
        <v>5</v>
      </c>
      <c r="N9" s="135">
        <v>5</v>
      </c>
      <c r="O9" s="30" t="s">
        <v>19</v>
      </c>
      <c r="P9" s="31"/>
      <c r="Q9" s="134">
        <v>10</v>
      </c>
      <c r="R9" s="135">
        <v>10</v>
      </c>
      <c r="S9" s="30" t="s">
        <v>19</v>
      </c>
      <c r="T9" s="31"/>
      <c r="U9" s="136">
        <v>10</v>
      </c>
      <c r="V9" s="135">
        <v>10</v>
      </c>
      <c r="W9" s="30">
        <v>21.512</v>
      </c>
      <c r="X9" s="31" t="s">
        <v>18</v>
      </c>
      <c r="Y9" s="118">
        <v>1</v>
      </c>
      <c r="Z9" s="137">
        <v>15</v>
      </c>
      <c r="AA9" s="138">
        <v>21</v>
      </c>
      <c r="AB9" s="30">
        <v>19.361000000000001</v>
      </c>
      <c r="AC9" s="31" t="s">
        <v>18</v>
      </c>
      <c r="AD9" s="118">
        <v>3</v>
      </c>
      <c r="AE9" s="137">
        <v>15</v>
      </c>
      <c r="AF9" s="138">
        <v>19</v>
      </c>
      <c r="AG9" s="30">
        <v>7.4390000000000001</v>
      </c>
      <c r="AH9" s="31" t="s">
        <v>18</v>
      </c>
      <c r="AI9" s="118">
        <v>1</v>
      </c>
      <c r="AJ9" s="137">
        <v>15</v>
      </c>
      <c r="AK9" s="138">
        <v>21</v>
      </c>
      <c r="AL9" s="144"/>
      <c r="AM9" s="140">
        <v>80</v>
      </c>
      <c r="AN9" s="137">
        <v>10</v>
      </c>
      <c r="AO9" s="141">
        <v>96</v>
      </c>
      <c r="AP9" s="142">
        <v>25</v>
      </c>
      <c r="AQ9" s="137">
        <v>18</v>
      </c>
      <c r="AR9" s="118">
        <v>61</v>
      </c>
      <c r="AS9" s="135">
        <v>2</v>
      </c>
      <c r="AT9" s="144"/>
      <c r="AU9" s="141">
        <v>5</v>
      </c>
    </row>
    <row r="10" spans="1:47" x14ac:dyDescent="0.2">
      <c r="A10" s="88">
        <v>155</v>
      </c>
      <c r="B10" s="57">
        <v>315</v>
      </c>
      <c r="C10" s="89" t="s">
        <v>76</v>
      </c>
      <c r="D10" s="89" t="s">
        <v>77</v>
      </c>
      <c r="E10" s="90" t="s">
        <v>75</v>
      </c>
      <c r="F10" s="37">
        <v>18</v>
      </c>
      <c r="G10" s="31" t="s">
        <v>20</v>
      </c>
      <c r="H10" s="118">
        <v>24</v>
      </c>
      <c r="I10" s="134">
        <v>5</v>
      </c>
      <c r="J10" s="135">
        <v>5</v>
      </c>
      <c r="K10" s="30" t="s">
        <v>19</v>
      </c>
      <c r="L10" s="31"/>
      <c r="M10" s="134">
        <v>10</v>
      </c>
      <c r="N10" s="135">
        <v>10</v>
      </c>
      <c r="O10" s="30" t="s">
        <v>18</v>
      </c>
      <c r="P10" s="31"/>
      <c r="Q10" s="134">
        <v>15</v>
      </c>
      <c r="R10" s="135">
        <v>15</v>
      </c>
      <c r="S10" s="30" t="s">
        <v>19</v>
      </c>
      <c r="T10" s="31"/>
      <c r="U10" s="136">
        <v>10</v>
      </c>
      <c r="V10" s="135">
        <v>10</v>
      </c>
      <c r="W10" s="30">
        <v>22.738</v>
      </c>
      <c r="X10" s="31" t="s">
        <v>18</v>
      </c>
      <c r="Y10" s="118">
        <v>4</v>
      </c>
      <c r="Z10" s="137">
        <v>15</v>
      </c>
      <c r="AA10" s="138">
        <v>18</v>
      </c>
      <c r="AB10" s="30">
        <v>19.145</v>
      </c>
      <c r="AC10" s="31" t="s">
        <v>18</v>
      </c>
      <c r="AD10" s="118">
        <v>2</v>
      </c>
      <c r="AE10" s="137">
        <v>15</v>
      </c>
      <c r="AF10" s="138">
        <v>20</v>
      </c>
      <c r="AG10" s="30">
        <v>8.4260000000000002</v>
      </c>
      <c r="AH10" s="31" t="s">
        <v>18</v>
      </c>
      <c r="AI10" s="118">
        <v>4</v>
      </c>
      <c r="AJ10" s="137">
        <v>15</v>
      </c>
      <c r="AK10" s="138">
        <v>18</v>
      </c>
      <c r="AL10" s="144"/>
      <c r="AM10" s="140">
        <v>85</v>
      </c>
      <c r="AN10" s="137">
        <v>7</v>
      </c>
      <c r="AO10" s="141">
        <v>96</v>
      </c>
      <c r="AP10" s="142">
        <v>35</v>
      </c>
      <c r="AQ10" s="137">
        <v>13</v>
      </c>
      <c r="AR10" s="118">
        <v>56</v>
      </c>
      <c r="AS10" s="135">
        <v>3</v>
      </c>
      <c r="AT10" s="144"/>
      <c r="AU10" s="141">
        <v>6</v>
      </c>
    </row>
    <row r="11" spans="1:47" x14ac:dyDescent="0.2">
      <c r="A11" s="88">
        <v>133</v>
      </c>
      <c r="B11" s="57">
        <v>298</v>
      </c>
      <c r="C11" s="89" t="s">
        <v>78</v>
      </c>
      <c r="D11" s="89" t="s">
        <v>79</v>
      </c>
      <c r="E11" s="90" t="s">
        <v>24</v>
      </c>
      <c r="F11" s="37">
        <v>30</v>
      </c>
      <c r="G11" s="31" t="s">
        <v>18</v>
      </c>
      <c r="H11" s="118">
        <v>7</v>
      </c>
      <c r="I11" s="134">
        <v>15</v>
      </c>
      <c r="J11" s="135">
        <v>15</v>
      </c>
      <c r="K11" s="30" t="s">
        <v>18</v>
      </c>
      <c r="L11" s="31">
        <v>6</v>
      </c>
      <c r="M11" s="134">
        <v>15</v>
      </c>
      <c r="N11" s="135">
        <v>16</v>
      </c>
      <c r="O11" s="30" t="s">
        <v>18</v>
      </c>
      <c r="P11" s="31"/>
      <c r="Q11" s="134">
        <v>15</v>
      </c>
      <c r="R11" s="135">
        <v>15</v>
      </c>
      <c r="S11" s="30" t="s">
        <v>18</v>
      </c>
      <c r="T11" s="31">
        <v>4</v>
      </c>
      <c r="U11" s="136">
        <v>15</v>
      </c>
      <c r="V11" s="135">
        <v>18</v>
      </c>
      <c r="W11" s="30">
        <v>26.004999999999999</v>
      </c>
      <c r="X11" s="31" t="s">
        <v>18</v>
      </c>
      <c r="Y11" s="118">
        <v>8</v>
      </c>
      <c r="Z11" s="137">
        <v>15</v>
      </c>
      <c r="AA11" s="138">
        <v>15</v>
      </c>
      <c r="AB11" s="37">
        <v>23.103999999999999</v>
      </c>
      <c r="AC11" s="31" t="s">
        <v>19</v>
      </c>
      <c r="AD11" s="118">
        <v>16</v>
      </c>
      <c r="AE11" s="137">
        <v>10</v>
      </c>
      <c r="AF11" s="138">
        <v>10</v>
      </c>
      <c r="AG11" s="37">
        <v>19.981999999999999</v>
      </c>
      <c r="AH11" s="31" t="s">
        <v>20</v>
      </c>
      <c r="AI11" s="118">
        <v>22</v>
      </c>
      <c r="AJ11" s="137">
        <v>5</v>
      </c>
      <c r="AK11" s="138">
        <v>5</v>
      </c>
      <c r="AL11" s="144"/>
      <c r="AM11" s="140">
        <v>90</v>
      </c>
      <c r="AN11" s="137">
        <v>4</v>
      </c>
      <c r="AO11" s="141">
        <v>94</v>
      </c>
      <c r="AP11" s="142">
        <v>49</v>
      </c>
      <c r="AQ11" s="137">
        <v>6</v>
      </c>
      <c r="AR11" s="118">
        <v>30</v>
      </c>
      <c r="AS11" s="135">
        <v>13</v>
      </c>
      <c r="AT11" s="144"/>
      <c r="AU11" s="141">
        <v>7</v>
      </c>
    </row>
    <row r="12" spans="1:47" x14ac:dyDescent="0.2">
      <c r="A12" s="88">
        <v>136</v>
      </c>
      <c r="B12" s="57">
        <v>307</v>
      </c>
      <c r="C12" s="89" t="s">
        <v>30</v>
      </c>
      <c r="D12" s="89" t="s">
        <v>31</v>
      </c>
      <c r="E12" s="90" t="s">
        <v>25</v>
      </c>
      <c r="F12" s="37">
        <v>40</v>
      </c>
      <c r="G12" s="31" t="s">
        <v>18</v>
      </c>
      <c r="H12" s="118">
        <v>1</v>
      </c>
      <c r="I12" s="134">
        <v>15</v>
      </c>
      <c r="J12" s="135">
        <v>21</v>
      </c>
      <c r="K12" s="30" t="s">
        <v>18</v>
      </c>
      <c r="L12" s="31">
        <v>1</v>
      </c>
      <c r="M12" s="134">
        <v>15</v>
      </c>
      <c r="N12" s="135">
        <v>21</v>
      </c>
      <c r="O12" s="30" t="s">
        <v>18</v>
      </c>
      <c r="P12" s="31">
        <v>2</v>
      </c>
      <c r="Q12" s="134">
        <v>15</v>
      </c>
      <c r="R12" s="135">
        <v>20</v>
      </c>
      <c r="S12" s="30" t="s">
        <v>18</v>
      </c>
      <c r="T12" s="31"/>
      <c r="U12" s="136">
        <v>15</v>
      </c>
      <c r="V12" s="135">
        <v>15</v>
      </c>
      <c r="W12" s="30">
        <v>37.689</v>
      </c>
      <c r="X12" s="31" t="s">
        <v>20</v>
      </c>
      <c r="Y12" s="118">
        <v>26</v>
      </c>
      <c r="Z12" s="137">
        <v>5</v>
      </c>
      <c r="AA12" s="138">
        <v>5</v>
      </c>
      <c r="AB12" s="30">
        <v>24.675000000000001</v>
      </c>
      <c r="AC12" s="31" t="s">
        <v>20</v>
      </c>
      <c r="AD12" s="118">
        <v>20</v>
      </c>
      <c r="AE12" s="137">
        <v>5</v>
      </c>
      <c r="AF12" s="138">
        <v>5</v>
      </c>
      <c r="AG12" s="30">
        <v>14.422000000000001</v>
      </c>
      <c r="AH12" s="31" t="s">
        <v>20</v>
      </c>
      <c r="AI12" s="118">
        <v>18</v>
      </c>
      <c r="AJ12" s="137">
        <v>5</v>
      </c>
      <c r="AK12" s="138">
        <v>5</v>
      </c>
      <c r="AL12" s="144"/>
      <c r="AM12" s="140">
        <v>75</v>
      </c>
      <c r="AN12" s="137">
        <v>13</v>
      </c>
      <c r="AO12" s="141">
        <v>92</v>
      </c>
      <c r="AP12" s="142">
        <v>56</v>
      </c>
      <c r="AQ12" s="137">
        <v>2</v>
      </c>
      <c r="AR12" s="118">
        <v>15</v>
      </c>
      <c r="AS12" s="135">
        <v>24</v>
      </c>
      <c r="AT12" s="144"/>
      <c r="AU12" s="141">
        <v>8</v>
      </c>
    </row>
    <row r="13" spans="1:47" x14ac:dyDescent="0.2">
      <c r="A13" s="88">
        <v>205</v>
      </c>
      <c r="B13" s="57">
        <v>305</v>
      </c>
      <c r="C13" s="89" t="s">
        <v>86</v>
      </c>
      <c r="D13" s="89" t="s">
        <v>87</v>
      </c>
      <c r="E13" s="90" t="s">
        <v>22</v>
      </c>
      <c r="F13" s="37">
        <v>28</v>
      </c>
      <c r="G13" s="31" t="s">
        <v>18</v>
      </c>
      <c r="H13" s="118">
        <v>10</v>
      </c>
      <c r="I13" s="134">
        <v>15</v>
      </c>
      <c r="J13" s="135">
        <v>15</v>
      </c>
      <c r="K13" s="30" t="s">
        <v>18</v>
      </c>
      <c r="L13" s="31"/>
      <c r="M13" s="134">
        <v>15</v>
      </c>
      <c r="N13" s="135">
        <v>15</v>
      </c>
      <c r="O13" s="30" t="s">
        <v>18</v>
      </c>
      <c r="P13" s="31">
        <v>6</v>
      </c>
      <c r="Q13" s="134">
        <v>15</v>
      </c>
      <c r="R13" s="135">
        <v>16</v>
      </c>
      <c r="S13" s="30" t="s">
        <v>18</v>
      </c>
      <c r="T13" s="31">
        <v>1</v>
      </c>
      <c r="U13" s="136">
        <v>15</v>
      </c>
      <c r="V13" s="135">
        <v>21</v>
      </c>
      <c r="W13" s="30">
        <v>35.143999999999998</v>
      </c>
      <c r="X13" s="31" t="s">
        <v>20</v>
      </c>
      <c r="Y13" s="118">
        <v>24</v>
      </c>
      <c r="Z13" s="137">
        <v>5</v>
      </c>
      <c r="AA13" s="138">
        <v>5</v>
      </c>
      <c r="AB13" s="30">
        <v>21.548999999999999</v>
      </c>
      <c r="AC13" s="31" t="s">
        <v>19</v>
      </c>
      <c r="AD13" s="118">
        <v>11</v>
      </c>
      <c r="AE13" s="137">
        <v>10</v>
      </c>
      <c r="AF13" s="138">
        <v>10</v>
      </c>
      <c r="AG13" s="30">
        <v>10.993</v>
      </c>
      <c r="AH13" s="31" t="s">
        <v>19</v>
      </c>
      <c r="AI13" s="118">
        <v>14</v>
      </c>
      <c r="AJ13" s="137">
        <v>10</v>
      </c>
      <c r="AK13" s="138">
        <v>10</v>
      </c>
      <c r="AL13" s="144"/>
      <c r="AM13" s="140">
        <v>85</v>
      </c>
      <c r="AN13" s="137">
        <v>7</v>
      </c>
      <c r="AO13" s="141">
        <v>92</v>
      </c>
      <c r="AP13" s="142">
        <v>52</v>
      </c>
      <c r="AQ13" s="137">
        <v>5</v>
      </c>
      <c r="AR13" s="118">
        <v>25</v>
      </c>
      <c r="AS13" s="135">
        <v>17</v>
      </c>
      <c r="AT13" s="144"/>
      <c r="AU13" s="141">
        <v>8</v>
      </c>
    </row>
    <row r="14" spans="1:47" x14ac:dyDescent="0.2">
      <c r="A14" s="88">
        <v>135</v>
      </c>
      <c r="B14" s="57">
        <v>306</v>
      </c>
      <c r="C14" s="89" t="s">
        <v>66</v>
      </c>
      <c r="D14" s="89" t="s">
        <v>67</v>
      </c>
      <c r="E14" s="90" t="s">
        <v>25</v>
      </c>
      <c r="F14" s="37">
        <v>25</v>
      </c>
      <c r="G14" s="31" t="s">
        <v>19</v>
      </c>
      <c r="H14" s="118">
        <v>16</v>
      </c>
      <c r="I14" s="134">
        <v>10</v>
      </c>
      <c r="J14" s="135">
        <v>10</v>
      </c>
      <c r="K14" s="30" t="s">
        <v>18</v>
      </c>
      <c r="L14" s="31"/>
      <c r="M14" s="134">
        <v>15</v>
      </c>
      <c r="N14" s="135">
        <v>15</v>
      </c>
      <c r="O14" s="30" t="s">
        <v>18</v>
      </c>
      <c r="P14" s="31"/>
      <c r="Q14" s="134">
        <v>15</v>
      </c>
      <c r="R14" s="135">
        <v>15</v>
      </c>
      <c r="S14" s="30" t="s">
        <v>18</v>
      </c>
      <c r="T14" s="31"/>
      <c r="U14" s="136">
        <v>15</v>
      </c>
      <c r="V14" s="135">
        <v>15</v>
      </c>
      <c r="W14" s="30">
        <v>30.24</v>
      </c>
      <c r="X14" s="31" t="s">
        <v>19</v>
      </c>
      <c r="Y14" s="118">
        <v>12</v>
      </c>
      <c r="Z14" s="137">
        <v>10</v>
      </c>
      <c r="AA14" s="138">
        <v>10</v>
      </c>
      <c r="AB14" s="37">
        <v>19.951000000000001</v>
      </c>
      <c r="AC14" s="31" t="s">
        <v>18</v>
      </c>
      <c r="AD14" s="118">
        <v>5</v>
      </c>
      <c r="AE14" s="137">
        <v>15</v>
      </c>
      <c r="AF14" s="138">
        <v>17</v>
      </c>
      <c r="AG14" s="37">
        <v>13.422000000000001</v>
      </c>
      <c r="AH14" s="31" t="s">
        <v>19</v>
      </c>
      <c r="AI14" s="118">
        <v>16</v>
      </c>
      <c r="AJ14" s="137">
        <v>10</v>
      </c>
      <c r="AK14" s="138">
        <v>10</v>
      </c>
      <c r="AL14" s="144"/>
      <c r="AM14" s="140">
        <v>90</v>
      </c>
      <c r="AN14" s="137">
        <v>4</v>
      </c>
      <c r="AO14" s="141">
        <v>92</v>
      </c>
      <c r="AP14" s="142">
        <v>45</v>
      </c>
      <c r="AQ14" s="137">
        <v>8</v>
      </c>
      <c r="AR14" s="118">
        <v>37</v>
      </c>
      <c r="AS14" s="135">
        <v>8</v>
      </c>
      <c r="AT14" s="144"/>
      <c r="AU14" s="141">
        <v>8</v>
      </c>
    </row>
    <row r="15" spans="1:47" x14ac:dyDescent="0.2">
      <c r="A15" s="88">
        <v>188</v>
      </c>
      <c r="B15" s="57">
        <v>302</v>
      </c>
      <c r="C15" s="89" t="s">
        <v>64</v>
      </c>
      <c r="D15" s="89" t="s">
        <v>65</v>
      </c>
      <c r="E15" s="90" t="s">
        <v>22</v>
      </c>
      <c r="F15" s="37">
        <v>25</v>
      </c>
      <c r="G15" s="31" t="s">
        <v>19</v>
      </c>
      <c r="H15" s="118">
        <v>16</v>
      </c>
      <c r="I15" s="134">
        <v>10</v>
      </c>
      <c r="J15" s="135">
        <v>10</v>
      </c>
      <c r="K15" s="30" t="s">
        <v>19</v>
      </c>
      <c r="L15" s="31"/>
      <c r="M15" s="134">
        <v>10</v>
      </c>
      <c r="N15" s="135">
        <v>10</v>
      </c>
      <c r="O15" s="30" t="s">
        <v>18</v>
      </c>
      <c r="P15" s="31"/>
      <c r="Q15" s="134">
        <v>15</v>
      </c>
      <c r="R15" s="135">
        <v>15</v>
      </c>
      <c r="S15" s="30" t="s">
        <v>18</v>
      </c>
      <c r="T15" s="31">
        <v>6</v>
      </c>
      <c r="U15" s="136">
        <v>15</v>
      </c>
      <c r="V15" s="135">
        <v>16</v>
      </c>
      <c r="W15" s="30">
        <v>28.704000000000001</v>
      </c>
      <c r="X15" s="31" t="s">
        <v>18</v>
      </c>
      <c r="Y15" s="118">
        <v>9</v>
      </c>
      <c r="Z15" s="137">
        <v>15</v>
      </c>
      <c r="AA15" s="138">
        <v>15</v>
      </c>
      <c r="AB15" s="30">
        <v>20.335999999999999</v>
      </c>
      <c r="AC15" s="31" t="s">
        <v>18</v>
      </c>
      <c r="AD15" s="118">
        <v>8</v>
      </c>
      <c r="AE15" s="137">
        <v>15</v>
      </c>
      <c r="AF15" s="138">
        <v>15</v>
      </c>
      <c r="AG15" s="30">
        <v>18.948</v>
      </c>
      <c r="AH15" s="31" t="s">
        <v>20</v>
      </c>
      <c r="AI15" s="118">
        <v>20</v>
      </c>
      <c r="AJ15" s="137">
        <v>5</v>
      </c>
      <c r="AK15" s="138">
        <v>5</v>
      </c>
      <c r="AL15" s="144"/>
      <c r="AM15" s="140">
        <v>85</v>
      </c>
      <c r="AN15" s="137">
        <v>7</v>
      </c>
      <c r="AO15" s="141">
        <v>86</v>
      </c>
      <c r="AP15" s="142">
        <v>41</v>
      </c>
      <c r="AQ15" s="137">
        <v>10</v>
      </c>
      <c r="AR15" s="118">
        <v>35</v>
      </c>
      <c r="AS15" s="135">
        <v>9</v>
      </c>
      <c r="AT15" s="144"/>
      <c r="AU15" s="141">
        <v>11</v>
      </c>
    </row>
    <row r="16" spans="1:47" x14ac:dyDescent="0.2">
      <c r="A16" s="88">
        <v>165</v>
      </c>
      <c r="B16" s="57">
        <v>319</v>
      </c>
      <c r="C16" s="89" t="s">
        <v>88</v>
      </c>
      <c r="D16" s="89" t="s">
        <v>89</v>
      </c>
      <c r="E16" s="90" t="s">
        <v>72</v>
      </c>
      <c r="F16" s="37">
        <v>19</v>
      </c>
      <c r="G16" s="31" t="s">
        <v>20</v>
      </c>
      <c r="H16" s="118">
        <v>23</v>
      </c>
      <c r="I16" s="134">
        <v>5</v>
      </c>
      <c r="J16" s="135">
        <v>5</v>
      </c>
      <c r="K16" s="30" t="s">
        <v>18</v>
      </c>
      <c r="L16" s="31">
        <v>4</v>
      </c>
      <c r="M16" s="134">
        <v>15</v>
      </c>
      <c r="N16" s="135">
        <v>18</v>
      </c>
      <c r="O16" s="30" t="s">
        <v>18</v>
      </c>
      <c r="P16" s="31"/>
      <c r="Q16" s="134">
        <v>15</v>
      </c>
      <c r="R16" s="135">
        <v>15</v>
      </c>
      <c r="S16" s="30" t="s">
        <v>19</v>
      </c>
      <c r="T16" s="31"/>
      <c r="U16" s="136">
        <v>10</v>
      </c>
      <c r="V16" s="135">
        <v>10</v>
      </c>
      <c r="W16" s="30">
        <v>30.93</v>
      </c>
      <c r="X16" s="31" t="s">
        <v>19</v>
      </c>
      <c r="Y16" s="118">
        <v>14</v>
      </c>
      <c r="Z16" s="137">
        <v>10</v>
      </c>
      <c r="AA16" s="138">
        <v>10</v>
      </c>
      <c r="AB16" s="30">
        <v>20.637</v>
      </c>
      <c r="AC16" s="31" t="s">
        <v>18</v>
      </c>
      <c r="AD16" s="118">
        <v>9</v>
      </c>
      <c r="AE16" s="137">
        <v>15</v>
      </c>
      <c r="AF16" s="138">
        <v>15</v>
      </c>
      <c r="AG16" s="30">
        <v>9.6709999999999994</v>
      </c>
      <c r="AH16" s="31" t="s">
        <v>19</v>
      </c>
      <c r="AI16" s="118">
        <v>10</v>
      </c>
      <c r="AJ16" s="137">
        <v>10</v>
      </c>
      <c r="AK16" s="138">
        <v>10</v>
      </c>
      <c r="AL16" s="144"/>
      <c r="AM16" s="140">
        <v>80</v>
      </c>
      <c r="AN16" s="137">
        <v>10</v>
      </c>
      <c r="AO16" s="141">
        <v>83</v>
      </c>
      <c r="AP16" s="142">
        <v>43</v>
      </c>
      <c r="AQ16" s="137">
        <v>9</v>
      </c>
      <c r="AR16" s="118">
        <v>35</v>
      </c>
      <c r="AS16" s="135">
        <v>9</v>
      </c>
      <c r="AT16" s="144"/>
      <c r="AU16" s="141">
        <v>12</v>
      </c>
    </row>
    <row r="17" spans="1:47" x14ac:dyDescent="0.2">
      <c r="A17" s="88">
        <v>192</v>
      </c>
      <c r="B17" s="57">
        <v>323</v>
      </c>
      <c r="C17" s="89" t="s">
        <v>222</v>
      </c>
      <c r="D17" s="89" t="s">
        <v>223</v>
      </c>
      <c r="E17" s="90" t="s">
        <v>224</v>
      </c>
      <c r="F17" s="37">
        <v>31</v>
      </c>
      <c r="G17" s="31" t="s">
        <v>18</v>
      </c>
      <c r="H17" s="118">
        <v>5</v>
      </c>
      <c r="I17" s="134">
        <v>15</v>
      </c>
      <c r="J17" s="135">
        <v>17</v>
      </c>
      <c r="K17" s="30" t="s">
        <v>19</v>
      </c>
      <c r="L17" s="31"/>
      <c r="M17" s="134">
        <v>10</v>
      </c>
      <c r="N17" s="135">
        <v>10</v>
      </c>
      <c r="O17" s="30" t="s">
        <v>19</v>
      </c>
      <c r="P17" s="31"/>
      <c r="Q17" s="134">
        <v>10</v>
      </c>
      <c r="R17" s="135">
        <v>10</v>
      </c>
      <c r="S17" s="30" t="s">
        <v>18</v>
      </c>
      <c r="T17" s="31"/>
      <c r="U17" s="136">
        <v>15</v>
      </c>
      <c r="V17" s="135">
        <v>15</v>
      </c>
      <c r="W17" s="30">
        <v>31.978999999999999</v>
      </c>
      <c r="X17" s="31" t="s">
        <v>19</v>
      </c>
      <c r="Y17" s="118">
        <v>17</v>
      </c>
      <c r="Z17" s="137">
        <v>10</v>
      </c>
      <c r="AA17" s="138">
        <v>10</v>
      </c>
      <c r="AB17" s="30">
        <v>22.082000000000001</v>
      </c>
      <c r="AC17" s="31" t="s">
        <v>19</v>
      </c>
      <c r="AD17" s="118">
        <v>12</v>
      </c>
      <c r="AE17" s="137">
        <v>10</v>
      </c>
      <c r="AF17" s="138">
        <v>10</v>
      </c>
      <c r="AG17" s="30">
        <v>10.803000000000001</v>
      </c>
      <c r="AH17" s="31" t="s">
        <v>19</v>
      </c>
      <c r="AI17" s="118">
        <v>13</v>
      </c>
      <c r="AJ17" s="137">
        <v>10</v>
      </c>
      <c r="AK17" s="138">
        <v>10</v>
      </c>
      <c r="AL17" s="144"/>
      <c r="AM17" s="140">
        <v>80</v>
      </c>
      <c r="AN17" s="137">
        <v>10</v>
      </c>
      <c r="AO17" s="141">
        <v>82</v>
      </c>
      <c r="AP17" s="142">
        <v>35</v>
      </c>
      <c r="AQ17" s="137">
        <v>13</v>
      </c>
      <c r="AR17" s="118">
        <v>30</v>
      </c>
      <c r="AS17" s="135">
        <v>13</v>
      </c>
      <c r="AT17" s="144"/>
      <c r="AU17" s="141">
        <v>13</v>
      </c>
    </row>
    <row r="18" spans="1:47" x14ac:dyDescent="0.2">
      <c r="A18" s="88">
        <v>102</v>
      </c>
      <c r="B18" s="57">
        <v>295</v>
      </c>
      <c r="C18" s="89" t="s">
        <v>68</v>
      </c>
      <c r="D18" s="89" t="s">
        <v>41</v>
      </c>
      <c r="E18" s="90" t="s">
        <v>187</v>
      </c>
      <c r="F18" s="37">
        <v>33</v>
      </c>
      <c r="G18" s="31" t="s">
        <v>18</v>
      </c>
      <c r="H18" s="118">
        <v>4</v>
      </c>
      <c r="I18" s="134">
        <v>15</v>
      </c>
      <c r="J18" s="135">
        <v>18</v>
      </c>
      <c r="K18" s="30" t="s">
        <v>18</v>
      </c>
      <c r="L18" s="31"/>
      <c r="M18" s="134">
        <v>15</v>
      </c>
      <c r="N18" s="135">
        <v>15</v>
      </c>
      <c r="O18" s="30" t="s">
        <v>19</v>
      </c>
      <c r="P18" s="31"/>
      <c r="Q18" s="134">
        <v>10</v>
      </c>
      <c r="R18" s="135">
        <v>10</v>
      </c>
      <c r="S18" s="30" t="s">
        <v>18</v>
      </c>
      <c r="T18" s="31"/>
      <c r="U18" s="136">
        <v>15</v>
      </c>
      <c r="V18" s="135">
        <v>15</v>
      </c>
      <c r="W18" s="30">
        <v>30.347000000000001</v>
      </c>
      <c r="X18" s="31" t="s">
        <v>19</v>
      </c>
      <c r="Y18" s="118">
        <v>13</v>
      </c>
      <c r="Z18" s="137">
        <v>10</v>
      </c>
      <c r="AA18" s="138">
        <v>10</v>
      </c>
      <c r="AB18" s="30">
        <v>27.053999999999998</v>
      </c>
      <c r="AC18" s="31" t="s">
        <v>20</v>
      </c>
      <c r="AD18" s="118">
        <v>23</v>
      </c>
      <c r="AE18" s="137">
        <v>5</v>
      </c>
      <c r="AF18" s="138">
        <v>5</v>
      </c>
      <c r="AG18" s="30">
        <v>28.753</v>
      </c>
      <c r="AH18" s="31" t="s">
        <v>20</v>
      </c>
      <c r="AI18" s="118">
        <v>24</v>
      </c>
      <c r="AJ18" s="137">
        <v>5</v>
      </c>
      <c r="AK18" s="138">
        <v>5</v>
      </c>
      <c r="AL18" s="144"/>
      <c r="AM18" s="140">
        <v>75</v>
      </c>
      <c r="AN18" s="137">
        <v>13</v>
      </c>
      <c r="AO18" s="141">
        <v>78</v>
      </c>
      <c r="AP18" s="142">
        <v>40</v>
      </c>
      <c r="AQ18" s="137">
        <v>11</v>
      </c>
      <c r="AR18" s="118">
        <v>20</v>
      </c>
      <c r="AS18" s="135">
        <v>20</v>
      </c>
      <c r="AT18" s="144"/>
      <c r="AU18" s="141">
        <v>14</v>
      </c>
    </row>
    <row r="19" spans="1:47" x14ac:dyDescent="0.2">
      <c r="A19" s="88">
        <v>163</v>
      </c>
      <c r="B19" s="57">
        <v>318</v>
      </c>
      <c r="C19" s="89" t="s">
        <v>70</v>
      </c>
      <c r="D19" s="89" t="s">
        <v>71</v>
      </c>
      <c r="E19" s="90" t="s">
        <v>72</v>
      </c>
      <c r="F19" s="37">
        <v>30</v>
      </c>
      <c r="G19" s="31" t="s">
        <v>18</v>
      </c>
      <c r="H19" s="118">
        <v>7</v>
      </c>
      <c r="I19" s="134">
        <v>15</v>
      </c>
      <c r="J19" s="135">
        <v>15</v>
      </c>
      <c r="K19" s="30" t="s">
        <v>19</v>
      </c>
      <c r="L19" s="31"/>
      <c r="M19" s="134">
        <v>10</v>
      </c>
      <c r="N19" s="135">
        <v>10</v>
      </c>
      <c r="O19" s="30" t="s">
        <v>18</v>
      </c>
      <c r="P19" s="31"/>
      <c r="Q19" s="134">
        <v>15</v>
      </c>
      <c r="R19" s="135">
        <v>15</v>
      </c>
      <c r="S19" s="30" t="s">
        <v>19</v>
      </c>
      <c r="T19" s="31"/>
      <c r="U19" s="136">
        <v>10</v>
      </c>
      <c r="V19" s="135">
        <v>10</v>
      </c>
      <c r="W19" s="30">
        <v>31.437999999999999</v>
      </c>
      <c r="X19" s="31" t="s">
        <v>19</v>
      </c>
      <c r="Y19" s="118">
        <v>15</v>
      </c>
      <c r="Z19" s="137">
        <v>10</v>
      </c>
      <c r="AA19" s="138">
        <v>10</v>
      </c>
      <c r="AB19" s="30">
        <v>28.684999999999999</v>
      </c>
      <c r="AC19" s="31" t="s">
        <v>20</v>
      </c>
      <c r="AD19" s="118">
        <v>25</v>
      </c>
      <c r="AE19" s="137">
        <v>5</v>
      </c>
      <c r="AF19" s="138">
        <v>5</v>
      </c>
      <c r="AG19" s="30">
        <v>12.478</v>
      </c>
      <c r="AH19" s="31" t="s">
        <v>19</v>
      </c>
      <c r="AI19" s="118">
        <v>15</v>
      </c>
      <c r="AJ19" s="137">
        <v>10</v>
      </c>
      <c r="AK19" s="138">
        <v>10</v>
      </c>
      <c r="AL19" s="144"/>
      <c r="AM19" s="140">
        <v>75</v>
      </c>
      <c r="AN19" s="137">
        <v>13</v>
      </c>
      <c r="AO19" s="141">
        <v>75</v>
      </c>
      <c r="AP19" s="142">
        <v>35</v>
      </c>
      <c r="AQ19" s="137">
        <v>13</v>
      </c>
      <c r="AR19" s="118">
        <v>25</v>
      </c>
      <c r="AS19" s="135">
        <v>17</v>
      </c>
      <c r="AT19" s="144"/>
      <c r="AU19" s="141">
        <v>15</v>
      </c>
    </row>
    <row r="20" spans="1:47" x14ac:dyDescent="0.2">
      <c r="A20" s="88">
        <v>132</v>
      </c>
      <c r="B20" s="57">
        <v>309</v>
      </c>
      <c r="C20" s="89" t="s">
        <v>163</v>
      </c>
      <c r="D20" s="89" t="s">
        <v>164</v>
      </c>
      <c r="E20" s="90" t="s">
        <v>169</v>
      </c>
      <c r="F20" s="37">
        <v>30</v>
      </c>
      <c r="G20" s="31" t="s">
        <v>18</v>
      </c>
      <c r="H20" s="118">
        <v>7</v>
      </c>
      <c r="I20" s="134">
        <v>15</v>
      </c>
      <c r="J20" s="135">
        <v>15</v>
      </c>
      <c r="K20" s="30" t="s">
        <v>19</v>
      </c>
      <c r="L20" s="31"/>
      <c r="M20" s="134">
        <v>10</v>
      </c>
      <c r="N20" s="135">
        <v>10</v>
      </c>
      <c r="O20" s="30" t="s">
        <v>19</v>
      </c>
      <c r="P20" s="31"/>
      <c r="Q20" s="134">
        <v>10</v>
      </c>
      <c r="R20" s="135">
        <v>10</v>
      </c>
      <c r="S20" s="30" t="s">
        <v>18</v>
      </c>
      <c r="T20" s="31">
        <v>5</v>
      </c>
      <c r="U20" s="136">
        <v>15</v>
      </c>
      <c r="V20" s="135">
        <v>17</v>
      </c>
      <c r="W20" s="30">
        <v>32.631999999999998</v>
      </c>
      <c r="X20" s="31" t="s">
        <v>20</v>
      </c>
      <c r="Y20" s="118">
        <v>20</v>
      </c>
      <c r="Z20" s="137">
        <v>5</v>
      </c>
      <c r="AA20" s="138">
        <v>5</v>
      </c>
      <c r="AB20" s="37">
        <v>22.896000000000001</v>
      </c>
      <c r="AC20" s="31" t="s">
        <v>19</v>
      </c>
      <c r="AD20" s="118">
        <v>14</v>
      </c>
      <c r="AE20" s="137">
        <v>10</v>
      </c>
      <c r="AF20" s="138">
        <v>10</v>
      </c>
      <c r="AG20" s="37">
        <v>19.594000000000001</v>
      </c>
      <c r="AH20" s="31" t="s">
        <v>20</v>
      </c>
      <c r="AI20" s="118">
        <v>21</v>
      </c>
      <c r="AJ20" s="137">
        <v>5</v>
      </c>
      <c r="AK20" s="138">
        <v>5</v>
      </c>
      <c r="AL20" s="144"/>
      <c r="AM20" s="140">
        <v>70</v>
      </c>
      <c r="AN20" s="137">
        <v>16</v>
      </c>
      <c r="AO20" s="141">
        <v>72</v>
      </c>
      <c r="AP20" s="142">
        <v>37</v>
      </c>
      <c r="AQ20" s="137">
        <v>12</v>
      </c>
      <c r="AR20" s="118">
        <v>20</v>
      </c>
      <c r="AS20" s="135">
        <v>20</v>
      </c>
      <c r="AT20" s="144"/>
      <c r="AU20" s="141">
        <v>16</v>
      </c>
    </row>
    <row r="21" spans="1:47" x14ac:dyDescent="0.2">
      <c r="A21" s="88">
        <v>185</v>
      </c>
      <c r="B21" s="57">
        <v>299</v>
      </c>
      <c r="C21" s="89" t="s">
        <v>73</v>
      </c>
      <c r="D21" s="89" t="s">
        <v>74</v>
      </c>
      <c r="E21" s="90" t="s">
        <v>24</v>
      </c>
      <c r="F21" s="37">
        <v>28</v>
      </c>
      <c r="G21" s="31" t="s">
        <v>18</v>
      </c>
      <c r="H21" s="118">
        <v>10</v>
      </c>
      <c r="I21" s="134">
        <v>15</v>
      </c>
      <c r="J21" s="135">
        <v>15</v>
      </c>
      <c r="K21" s="30" t="s">
        <v>19</v>
      </c>
      <c r="L21" s="31"/>
      <c r="M21" s="134">
        <v>10</v>
      </c>
      <c r="N21" s="135">
        <v>10</v>
      </c>
      <c r="O21" s="30" t="s">
        <v>20</v>
      </c>
      <c r="P21" s="31"/>
      <c r="Q21" s="134">
        <v>5</v>
      </c>
      <c r="R21" s="135">
        <v>5</v>
      </c>
      <c r="S21" s="30" t="s">
        <v>19</v>
      </c>
      <c r="T21" s="31"/>
      <c r="U21" s="136">
        <v>10</v>
      </c>
      <c r="V21" s="135">
        <v>10</v>
      </c>
      <c r="W21" s="30">
        <v>33.640999999999998</v>
      </c>
      <c r="X21" s="31" t="s">
        <v>20</v>
      </c>
      <c r="Y21" s="118">
        <v>23</v>
      </c>
      <c r="Z21" s="137">
        <v>5</v>
      </c>
      <c r="AA21" s="138">
        <v>5</v>
      </c>
      <c r="AB21" s="30">
        <v>23.727</v>
      </c>
      <c r="AC21" s="31" t="s">
        <v>19</v>
      </c>
      <c r="AD21" s="118">
        <v>18</v>
      </c>
      <c r="AE21" s="137">
        <v>10</v>
      </c>
      <c r="AF21" s="138">
        <v>10</v>
      </c>
      <c r="AG21" s="30">
        <v>9.2240000000000002</v>
      </c>
      <c r="AH21" s="31" t="s">
        <v>18</v>
      </c>
      <c r="AI21" s="118">
        <v>6</v>
      </c>
      <c r="AJ21" s="137">
        <v>15</v>
      </c>
      <c r="AK21" s="138">
        <v>16</v>
      </c>
      <c r="AL21" s="144"/>
      <c r="AM21" s="140">
        <v>70</v>
      </c>
      <c r="AN21" s="137">
        <v>16</v>
      </c>
      <c r="AO21" s="141">
        <v>71</v>
      </c>
      <c r="AP21" s="142">
        <v>25</v>
      </c>
      <c r="AQ21" s="137">
        <v>18</v>
      </c>
      <c r="AR21" s="118">
        <v>31</v>
      </c>
      <c r="AS21" s="135">
        <v>12</v>
      </c>
      <c r="AT21" s="144"/>
      <c r="AU21" s="141">
        <v>17</v>
      </c>
    </row>
    <row r="22" spans="1:47" x14ac:dyDescent="0.2">
      <c r="A22" s="88">
        <v>144</v>
      </c>
      <c r="B22" s="57">
        <v>310</v>
      </c>
      <c r="C22" s="89" t="s">
        <v>225</v>
      </c>
      <c r="D22" s="89" t="s">
        <v>226</v>
      </c>
      <c r="E22" s="90" t="s">
        <v>63</v>
      </c>
      <c r="F22" s="37">
        <v>28</v>
      </c>
      <c r="G22" s="31" t="s">
        <v>18</v>
      </c>
      <c r="H22" s="118">
        <v>10</v>
      </c>
      <c r="I22" s="134">
        <v>15</v>
      </c>
      <c r="J22" s="135">
        <v>15</v>
      </c>
      <c r="K22" s="30" t="s">
        <v>19</v>
      </c>
      <c r="L22" s="31"/>
      <c r="M22" s="134">
        <v>10</v>
      </c>
      <c r="N22" s="135">
        <v>10</v>
      </c>
      <c r="O22" s="30" t="s">
        <v>19</v>
      </c>
      <c r="P22" s="31"/>
      <c r="Q22" s="134">
        <v>10</v>
      </c>
      <c r="R22" s="135">
        <v>10</v>
      </c>
      <c r="S22" s="30" t="s">
        <v>20</v>
      </c>
      <c r="T22" s="31"/>
      <c r="U22" s="136">
        <v>5</v>
      </c>
      <c r="V22" s="135">
        <v>5</v>
      </c>
      <c r="W22" s="30">
        <v>32.167999999999999</v>
      </c>
      <c r="X22" s="31" t="s">
        <v>19</v>
      </c>
      <c r="Y22" s="118">
        <v>18</v>
      </c>
      <c r="Z22" s="137">
        <v>10</v>
      </c>
      <c r="AA22" s="138">
        <v>10</v>
      </c>
      <c r="AB22" s="30">
        <v>26.396000000000001</v>
      </c>
      <c r="AC22" s="31" t="s">
        <v>20</v>
      </c>
      <c r="AD22" s="118">
        <v>22</v>
      </c>
      <c r="AE22" s="137">
        <v>5</v>
      </c>
      <c r="AF22" s="138">
        <v>5</v>
      </c>
      <c r="AG22" s="30">
        <v>9.5030000000000001</v>
      </c>
      <c r="AH22" s="31" t="s">
        <v>18</v>
      </c>
      <c r="AI22" s="118">
        <v>8</v>
      </c>
      <c r="AJ22" s="137">
        <v>15</v>
      </c>
      <c r="AK22" s="138">
        <v>15</v>
      </c>
      <c r="AL22" s="144"/>
      <c r="AM22" s="140">
        <v>70</v>
      </c>
      <c r="AN22" s="137">
        <v>16</v>
      </c>
      <c r="AO22" s="141">
        <v>70</v>
      </c>
      <c r="AP22" s="142">
        <v>25</v>
      </c>
      <c r="AQ22" s="137">
        <v>18</v>
      </c>
      <c r="AR22" s="118">
        <v>30</v>
      </c>
      <c r="AS22" s="135">
        <v>13</v>
      </c>
      <c r="AT22" s="144"/>
      <c r="AU22" s="141">
        <v>18</v>
      </c>
    </row>
    <row r="23" spans="1:47" x14ac:dyDescent="0.2">
      <c r="A23" s="88">
        <v>187</v>
      </c>
      <c r="B23" s="57">
        <v>300</v>
      </c>
      <c r="C23" s="89" t="s">
        <v>41</v>
      </c>
      <c r="D23" s="89" t="s">
        <v>23</v>
      </c>
      <c r="E23" s="90" t="s">
        <v>24</v>
      </c>
      <c r="F23" s="37">
        <v>27</v>
      </c>
      <c r="G23" s="31" t="s">
        <v>19</v>
      </c>
      <c r="H23" s="118">
        <v>13</v>
      </c>
      <c r="I23" s="134">
        <v>10</v>
      </c>
      <c r="J23" s="135">
        <v>10</v>
      </c>
      <c r="K23" s="30" t="s">
        <v>20</v>
      </c>
      <c r="L23" s="31"/>
      <c r="M23" s="134">
        <v>5</v>
      </c>
      <c r="N23" s="135">
        <v>5</v>
      </c>
      <c r="O23" s="30" t="s">
        <v>19</v>
      </c>
      <c r="P23" s="31"/>
      <c r="Q23" s="134">
        <v>10</v>
      </c>
      <c r="R23" s="135">
        <v>10</v>
      </c>
      <c r="S23" s="30" t="s">
        <v>19</v>
      </c>
      <c r="T23" s="31"/>
      <c r="U23" s="136">
        <v>10</v>
      </c>
      <c r="V23" s="135">
        <v>10</v>
      </c>
      <c r="W23" s="30">
        <v>25.56</v>
      </c>
      <c r="X23" s="31" t="s">
        <v>18</v>
      </c>
      <c r="Y23" s="118">
        <v>7</v>
      </c>
      <c r="Z23" s="137">
        <v>15</v>
      </c>
      <c r="AA23" s="138">
        <v>15</v>
      </c>
      <c r="AB23" s="30">
        <v>22.832999999999998</v>
      </c>
      <c r="AC23" s="31" t="s">
        <v>19</v>
      </c>
      <c r="AD23" s="118">
        <v>13</v>
      </c>
      <c r="AE23" s="137">
        <v>10</v>
      </c>
      <c r="AF23" s="138">
        <v>10</v>
      </c>
      <c r="AG23" s="30">
        <v>9.7189999999999994</v>
      </c>
      <c r="AH23" s="31" t="s">
        <v>19</v>
      </c>
      <c r="AI23" s="118">
        <v>11</v>
      </c>
      <c r="AJ23" s="137">
        <v>10</v>
      </c>
      <c r="AK23" s="138">
        <v>10</v>
      </c>
      <c r="AL23" s="144"/>
      <c r="AM23" s="140">
        <v>70</v>
      </c>
      <c r="AN23" s="137">
        <v>16</v>
      </c>
      <c r="AO23" s="141">
        <v>70</v>
      </c>
      <c r="AP23" s="142">
        <v>25</v>
      </c>
      <c r="AQ23" s="137">
        <v>18</v>
      </c>
      <c r="AR23" s="118">
        <v>35</v>
      </c>
      <c r="AS23" s="135">
        <v>9</v>
      </c>
      <c r="AT23" s="144"/>
      <c r="AU23" s="141">
        <v>18</v>
      </c>
    </row>
    <row r="24" spans="1:47" x14ac:dyDescent="0.2">
      <c r="A24" s="88">
        <v>181</v>
      </c>
      <c r="B24" s="57">
        <v>322</v>
      </c>
      <c r="C24" s="89" t="s">
        <v>227</v>
      </c>
      <c r="D24" s="89" t="s">
        <v>228</v>
      </c>
      <c r="E24" s="90" t="s">
        <v>195</v>
      </c>
      <c r="F24" s="37">
        <v>18</v>
      </c>
      <c r="G24" s="31" t="s">
        <v>20</v>
      </c>
      <c r="H24" s="118">
        <v>24</v>
      </c>
      <c r="I24" s="134">
        <v>5</v>
      </c>
      <c r="J24" s="135">
        <v>5</v>
      </c>
      <c r="K24" s="30" t="s">
        <v>20</v>
      </c>
      <c r="L24" s="31"/>
      <c r="M24" s="134">
        <v>5</v>
      </c>
      <c r="N24" s="135">
        <v>5</v>
      </c>
      <c r="O24" s="30" t="s">
        <v>19</v>
      </c>
      <c r="P24" s="31"/>
      <c r="Q24" s="134">
        <v>10</v>
      </c>
      <c r="R24" s="135">
        <v>10</v>
      </c>
      <c r="S24" s="30" t="s">
        <v>20</v>
      </c>
      <c r="T24" s="31"/>
      <c r="U24" s="136">
        <v>5</v>
      </c>
      <c r="V24" s="135">
        <v>5</v>
      </c>
      <c r="W24" s="30">
        <v>24.805</v>
      </c>
      <c r="X24" s="31" t="s">
        <v>18</v>
      </c>
      <c r="Y24" s="118">
        <v>6</v>
      </c>
      <c r="Z24" s="137">
        <v>15</v>
      </c>
      <c r="AA24" s="138">
        <v>16</v>
      </c>
      <c r="AB24" s="30">
        <v>23.271999999999998</v>
      </c>
      <c r="AC24" s="31" t="s">
        <v>19</v>
      </c>
      <c r="AD24" s="118">
        <v>17</v>
      </c>
      <c r="AE24" s="137">
        <v>10</v>
      </c>
      <c r="AF24" s="138">
        <v>10</v>
      </c>
      <c r="AG24" s="30">
        <v>9.5980000000000008</v>
      </c>
      <c r="AH24" s="31" t="s">
        <v>18</v>
      </c>
      <c r="AI24" s="118">
        <v>9</v>
      </c>
      <c r="AJ24" s="137">
        <v>15</v>
      </c>
      <c r="AK24" s="138">
        <v>15</v>
      </c>
      <c r="AL24" s="144"/>
      <c r="AM24" s="140">
        <v>65</v>
      </c>
      <c r="AN24" s="137">
        <v>20</v>
      </c>
      <c r="AO24" s="141">
        <v>66</v>
      </c>
      <c r="AP24" s="142">
        <v>20</v>
      </c>
      <c r="AQ24" s="137">
        <v>23</v>
      </c>
      <c r="AR24" s="118">
        <v>41</v>
      </c>
      <c r="AS24" s="135">
        <v>7</v>
      </c>
      <c r="AT24" s="144"/>
      <c r="AU24" s="141">
        <v>20</v>
      </c>
    </row>
    <row r="25" spans="1:47" x14ac:dyDescent="0.2">
      <c r="A25" s="88">
        <v>145</v>
      </c>
      <c r="B25" s="57">
        <v>311</v>
      </c>
      <c r="C25" s="89" t="s">
        <v>229</v>
      </c>
      <c r="D25" s="89" t="s">
        <v>62</v>
      </c>
      <c r="E25" s="90" t="s">
        <v>63</v>
      </c>
      <c r="F25" s="37">
        <v>24</v>
      </c>
      <c r="G25" s="31" t="s">
        <v>20</v>
      </c>
      <c r="H25" s="118">
        <v>20</v>
      </c>
      <c r="I25" s="134">
        <v>5</v>
      </c>
      <c r="J25" s="135">
        <v>5</v>
      </c>
      <c r="K25" s="30" t="s">
        <v>19</v>
      </c>
      <c r="L25" s="31"/>
      <c r="M25" s="134">
        <v>10</v>
      </c>
      <c r="N25" s="135">
        <v>10</v>
      </c>
      <c r="O25" s="30" t="s">
        <v>18</v>
      </c>
      <c r="P25" s="31"/>
      <c r="Q25" s="134">
        <v>15</v>
      </c>
      <c r="R25" s="135">
        <v>15</v>
      </c>
      <c r="S25" s="30" t="s">
        <v>20</v>
      </c>
      <c r="T25" s="31"/>
      <c r="U25" s="136">
        <v>5</v>
      </c>
      <c r="V25" s="135">
        <v>5</v>
      </c>
      <c r="W25" s="30">
        <v>29.658000000000001</v>
      </c>
      <c r="X25" s="31" t="s">
        <v>19</v>
      </c>
      <c r="Y25" s="118">
        <v>11</v>
      </c>
      <c r="Z25" s="137">
        <v>10</v>
      </c>
      <c r="AA25" s="138">
        <v>10</v>
      </c>
      <c r="AB25" s="30">
        <v>24.292000000000002</v>
      </c>
      <c r="AC25" s="31" t="s">
        <v>20</v>
      </c>
      <c r="AD25" s="118">
        <v>19</v>
      </c>
      <c r="AE25" s="137">
        <v>5</v>
      </c>
      <c r="AF25" s="138">
        <v>5</v>
      </c>
      <c r="AG25" s="30">
        <v>9.39</v>
      </c>
      <c r="AH25" s="31" t="s">
        <v>18</v>
      </c>
      <c r="AI25" s="118">
        <v>7</v>
      </c>
      <c r="AJ25" s="137">
        <v>15</v>
      </c>
      <c r="AK25" s="138">
        <v>15</v>
      </c>
      <c r="AL25" s="144"/>
      <c r="AM25" s="140">
        <v>65</v>
      </c>
      <c r="AN25" s="137">
        <v>20</v>
      </c>
      <c r="AO25" s="141">
        <v>65</v>
      </c>
      <c r="AP25" s="142">
        <v>30</v>
      </c>
      <c r="AQ25" s="137">
        <v>17</v>
      </c>
      <c r="AR25" s="118">
        <v>30</v>
      </c>
      <c r="AS25" s="135">
        <v>13</v>
      </c>
      <c r="AT25" s="144"/>
      <c r="AU25" s="141">
        <v>21</v>
      </c>
    </row>
    <row r="26" spans="1:47" x14ac:dyDescent="0.2">
      <c r="A26" s="88">
        <v>160</v>
      </c>
      <c r="B26" s="57">
        <v>304</v>
      </c>
      <c r="C26" s="89" t="s">
        <v>42</v>
      </c>
      <c r="D26" s="89" t="s">
        <v>32</v>
      </c>
      <c r="E26" s="90" t="s">
        <v>27</v>
      </c>
      <c r="F26" s="37">
        <v>25</v>
      </c>
      <c r="G26" s="31" t="s">
        <v>19</v>
      </c>
      <c r="H26" s="118">
        <v>16</v>
      </c>
      <c r="I26" s="134">
        <v>10</v>
      </c>
      <c r="J26" s="135">
        <v>10</v>
      </c>
      <c r="K26" s="30" t="s">
        <v>20</v>
      </c>
      <c r="L26" s="31"/>
      <c r="M26" s="134">
        <v>5</v>
      </c>
      <c r="N26" s="135">
        <v>5</v>
      </c>
      <c r="O26" s="30" t="s">
        <v>19</v>
      </c>
      <c r="P26" s="31"/>
      <c r="Q26" s="134">
        <v>10</v>
      </c>
      <c r="R26" s="135">
        <v>10</v>
      </c>
      <c r="S26" s="30" t="s">
        <v>19</v>
      </c>
      <c r="T26" s="31"/>
      <c r="U26" s="136">
        <v>10</v>
      </c>
      <c r="V26" s="135">
        <v>10</v>
      </c>
      <c r="W26" s="30">
        <v>33.011000000000003</v>
      </c>
      <c r="X26" s="31" t="s">
        <v>20</v>
      </c>
      <c r="Y26" s="118">
        <v>22</v>
      </c>
      <c r="Z26" s="137">
        <v>5</v>
      </c>
      <c r="AA26" s="138">
        <v>5</v>
      </c>
      <c r="AB26" s="30">
        <v>21.09</v>
      </c>
      <c r="AC26" s="31" t="s">
        <v>19</v>
      </c>
      <c r="AD26" s="118">
        <v>10</v>
      </c>
      <c r="AE26" s="137">
        <v>10</v>
      </c>
      <c r="AF26" s="138">
        <v>10</v>
      </c>
      <c r="AG26" s="30">
        <v>15.983000000000001</v>
      </c>
      <c r="AH26" s="31" t="s">
        <v>20</v>
      </c>
      <c r="AI26" s="118">
        <v>19</v>
      </c>
      <c r="AJ26" s="137">
        <v>5</v>
      </c>
      <c r="AK26" s="138">
        <v>5</v>
      </c>
      <c r="AL26" s="144"/>
      <c r="AM26" s="140">
        <v>55</v>
      </c>
      <c r="AN26" s="137">
        <v>22</v>
      </c>
      <c r="AO26" s="141">
        <v>55</v>
      </c>
      <c r="AP26" s="142">
        <v>25</v>
      </c>
      <c r="AQ26" s="137">
        <v>18</v>
      </c>
      <c r="AR26" s="118">
        <v>20</v>
      </c>
      <c r="AS26" s="135">
        <v>20</v>
      </c>
      <c r="AT26" s="144"/>
      <c r="AU26" s="141">
        <v>22</v>
      </c>
    </row>
    <row r="27" spans="1:47" x14ac:dyDescent="0.2">
      <c r="A27" s="88">
        <v>152</v>
      </c>
      <c r="B27" s="57">
        <v>313</v>
      </c>
      <c r="C27" s="89" t="s">
        <v>80</v>
      </c>
      <c r="D27" s="89" t="s">
        <v>81</v>
      </c>
      <c r="E27" s="90" t="s">
        <v>75</v>
      </c>
      <c r="F27" s="37">
        <v>23</v>
      </c>
      <c r="G27" s="31" t="s">
        <v>20</v>
      </c>
      <c r="H27" s="118">
        <v>21</v>
      </c>
      <c r="I27" s="134">
        <v>5</v>
      </c>
      <c r="J27" s="135">
        <v>5</v>
      </c>
      <c r="K27" s="30" t="s">
        <v>20</v>
      </c>
      <c r="L27" s="31"/>
      <c r="M27" s="134">
        <v>5</v>
      </c>
      <c r="N27" s="135">
        <v>5</v>
      </c>
      <c r="O27" s="30" t="s">
        <v>18</v>
      </c>
      <c r="P27" s="31"/>
      <c r="Q27" s="134">
        <v>15</v>
      </c>
      <c r="R27" s="135">
        <v>15</v>
      </c>
      <c r="S27" s="30" t="s">
        <v>18</v>
      </c>
      <c r="T27" s="31"/>
      <c r="U27" s="136">
        <v>15</v>
      </c>
      <c r="V27" s="135">
        <v>15</v>
      </c>
      <c r="W27" s="30">
        <v>32.634999999999998</v>
      </c>
      <c r="X27" s="31" t="s">
        <v>20</v>
      </c>
      <c r="Y27" s="118">
        <v>21</v>
      </c>
      <c r="Z27" s="137">
        <v>5</v>
      </c>
      <c r="AA27" s="138">
        <v>5</v>
      </c>
      <c r="AB27" s="30">
        <v>27.233000000000001</v>
      </c>
      <c r="AC27" s="31" t="s">
        <v>20</v>
      </c>
      <c r="AD27" s="118">
        <v>24</v>
      </c>
      <c r="AE27" s="137">
        <v>5</v>
      </c>
      <c r="AF27" s="138">
        <v>5</v>
      </c>
      <c r="AG27" s="30">
        <v>30.045999999999999</v>
      </c>
      <c r="AH27" s="31" t="s">
        <v>20</v>
      </c>
      <c r="AI27" s="118">
        <v>25</v>
      </c>
      <c r="AJ27" s="137">
        <v>5</v>
      </c>
      <c r="AK27" s="138">
        <v>5</v>
      </c>
      <c r="AL27" s="144"/>
      <c r="AM27" s="140">
        <v>55</v>
      </c>
      <c r="AN27" s="137">
        <v>22</v>
      </c>
      <c r="AO27" s="141">
        <v>55</v>
      </c>
      <c r="AP27" s="142">
        <v>35</v>
      </c>
      <c r="AQ27" s="137">
        <v>13</v>
      </c>
      <c r="AR27" s="118">
        <v>15</v>
      </c>
      <c r="AS27" s="135">
        <v>24</v>
      </c>
      <c r="AT27" s="144"/>
      <c r="AU27" s="141">
        <v>22</v>
      </c>
    </row>
    <row r="28" spans="1:47" x14ac:dyDescent="0.2">
      <c r="A28" s="88">
        <v>154</v>
      </c>
      <c r="B28" s="57">
        <v>314</v>
      </c>
      <c r="C28" s="89" t="s">
        <v>230</v>
      </c>
      <c r="D28" s="89" t="s">
        <v>231</v>
      </c>
      <c r="E28" s="90" t="s">
        <v>75</v>
      </c>
      <c r="F28" s="37">
        <v>20</v>
      </c>
      <c r="G28" s="31" t="s">
        <v>20</v>
      </c>
      <c r="H28" s="118">
        <v>22</v>
      </c>
      <c r="I28" s="134">
        <v>5</v>
      </c>
      <c r="J28" s="135">
        <v>5</v>
      </c>
      <c r="K28" s="30" t="s">
        <v>20</v>
      </c>
      <c r="L28" s="31"/>
      <c r="M28" s="134">
        <v>5</v>
      </c>
      <c r="N28" s="135">
        <v>5</v>
      </c>
      <c r="O28" s="30" t="s">
        <v>20</v>
      </c>
      <c r="P28" s="31"/>
      <c r="Q28" s="134">
        <v>5</v>
      </c>
      <c r="R28" s="135">
        <v>5</v>
      </c>
      <c r="S28" s="30" t="s">
        <v>19</v>
      </c>
      <c r="T28" s="31"/>
      <c r="U28" s="136">
        <v>10</v>
      </c>
      <c r="V28" s="135">
        <v>10</v>
      </c>
      <c r="W28" s="30">
        <v>31.582000000000001</v>
      </c>
      <c r="X28" s="31" t="s">
        <v>19</v>
      </c>
      <c r="Y28" s="118">
        <v>16</v>
      </c>
      <c r="Z28" s="137">
        <v>10</v>
      </c>
      <c r="AA28" s="138">
        <v>10</v>
      </c>
      <c r="AB28" s="30">
        <v>25.555</v>
      </c>
      <c r="AC28" s="31" t="s">
        <v>20</v>
      </c>
      <c r="AD28" s="118">
        <v>21</v>
      </c>
      <c r="AE28" s="137">
        <v>5</v>
      </c>
      <c r="AF28" s="138">
        <v>5</v>
      </c>
      <c r="AG28" s="30">
        <v>10.356</v>
      </c>
      <c r="AH28" s="31" t="s">
        <v>19</v>
      </c>
      <c r="AI28" s="118">
        <v>12</v>
      </c>
      <c r="AJ28" s="137">
        <v>10</v>
      </c>
      <c r="AK28" s="138">
        <v>10</v>
      </c>
      <c r="AL28" s="144"/>
      <c r="AM28" s="140">
        <v>50</v>
      </c>
      <c r="AN28" s="137">
        <v>24</v>
      </c>
      <c r="AO28" s="141">
        <v>50</v>
      </c>
      <c r="AP28" s="142">
        <v>20</v>
      </c>
      <c r="AQ28" s="137">
        <v>23</v>
      </c>
      <c r="AR28" s="118">
        <v>25</v>
      </c>
      <c r="AS28" s="135">
        <v>17</v>
      </c>
      <c r="AT28" s="144"/>
      <c r="AU28" s="141">
        <v>24</v>
      </c>
    </row>
    <row r="29" spans="1:47" x14ac:dyDescent="0.2">
      <c r="A29" s="88">
        <v>166</v>
      </c>
      <c r="B29" s="57">
        <v>321</v>
      </c>
      <c r="C29" s="89" t="s">
        <v>47</v>
      </c>
      <c r="D29" s="89" t="s">
        <v>28</v>
      </c>
      <c r="E29" s="90" t="s">
        <v>195</v>
      </c>
      <c r="F29" s="37">
        <v>27</v>
      </c>
      <c r="G29" s="31" t="s">
        <v>19</v>
      </c>
      <c r="H29" s="118">
        <v>13</v>
      </c>
      <c r="I29" s="134">
        <v>10</v>
      </c>
      <c r="J29" s="135">
        <v>10</v>
      </c>
      <c r="K29" s="30" t="s">
        <v>20</v>
      </c>
      <c r="L29" s="31"/>
      <c r="M29" s="134">
        <v>5</v>
      </c>
      <c r="N29" s="135">
        <v>5</v>
      </c>
      <c r="O29" s="30" t="s">
        <v>20</v>
      </c>
      <c r="P29" s="31"/>
      <c r="Q29" s="134">
        <v>5</v>
      </c>
      <c r="R29" s="135">
        <v>5</v>
      </c>
      <c r="S29" s="30" t="s">
        <v>20</v>
      </c>
      <c r="T29" s="31"/>
      <c r="U29" s="136">
        <v>5</v>
      </c>
      <c r="V29" s="135">
        <v>5</v>
      </c>
      <c r="W29" s="30">
        <v>32.625</v>
      </c>
      <c r="X29" s="31" t="s">
        <v>20</v>
      </c>
      <c r="Y29" s="118">
        <v>19</v>
      </c>
      <c r="Z29" s="137">
        <v>5</v>
      </c>
      <c r="AA29" s="138">
        <v>5</v>
      </c>
      <c r="AB29" s="30">
        <v>22.995999999999999</v>
      </c>
      <c r="AC29" s="31" t="s">
        <v>19</v>
      </c>
      <c r="AD29" s="118">
        <v>15</v>
      </c>
      <c r="AE29" s="137">
        <v>10</v>
      </c>
      <c r="AF29" s="138">
        <v>10</v>
      </c>
      <c r="AG29" s="30">
        <v>34.427</v>
      </c>
      <c r="AH29" s="31" t="s">
        <v>20</v>
      </c>
      <c r="AI29" s="118">
        <v>26</v>
      </c>
      <c r="AJ29" s="137">
        <v>5</v>
      </c>
      <c r="AK29" s="138">
        <v>5</v>
      </c>
      <c r="AL29" s="144"/>
      <c r="AM29" s="140">
        <v>45</v>
      </c>
      <c r="AN29" s="137">
        <v>25</v>
      </c>
      <c r="AO29" s="141">
        <v>45</v>
      </c>
      <c r="AP29" s="142">
        <v>15</v>
      </c>
      <c r="AQ29" s="137">
        <v>25</v>
      </c>
      <c r="AR29" s="118">
        <v>20</v>
      </c>
      <c r="AS29" s="135">
        <v>20</v>
      </c>
      <c r="AT29" s="144"/>
      <c r="AU29" s="141">
        <v>25</v>
      </c>
    </row>
    <row r="30" spans="1:47" x14ac:dyDescent="0.2">
      <c r="A30" s="88">
        <v>147</v>
      </c>
      <c r="B30" s="57">
        <v>312</v>
      </c>
      <c r="C30" s="89" t="s">
        <v>232</v>
      </c>
      <c r="D30" s="89" t="s">
        <v>233</v>
      </c>
      <c r="E30" s="90" t="s">
        <v>75</v>
      </c>
      <c r="F30" s="37">
        <v>15</v>
      </c>
      <c r="G30" s="31" t="s">
        <v>20</v>
      </c>
      <c r="H30" s="118">
        <v>26</v>
      </c>
      <c r="I30" s="134">
        <v>5</v>
      </c>
      <c r="J30" s="135">
        <v>5</v>
      </c>
      <c r="K30" s="30" t="s">
        <v>20</v>
      </c>
      <c r="L30" s="31"/>
      <c r="M30" s="134">
        <v>5</v>
      </c>
      <c r="N30" s="135">
        <v>5</v>
      </c>
      <c r="O30" s="30" t="s">
        <v>20</v>
      </c>
      <c r="P30" s="31"/>
      <c r="Q30" s="134">
        <v>5</v>
      </c>
      <c r="R30" s="135">
        <v>5</v>
      </c>
      <c r="S30" s="30" t="s">
        <v>20</v>
      </c>
      <c r="T30" s="31"/>
      <c r="U30" s="136">
        <v>5</v>
      </c>
      <c r="V30" s="135">
        <v>5</v>
      </c>
      <c r="W30" s="30">
        <v>37.406999999999996</v>
      </c>
      <c r="X30" s="31" t="s">
        <v>20</v>
      </c>
      <c r="Y30" s="118">
        <v>25</v>
      </c>
      <c r="Z30" s="137">
        <v>5</v>
      </c>
      <c r="AA30" s="138">
        <v>5</v>
      </c>
      <c r="AB30" s="30">
        <v>31.381</v>
      </c>
      <c r="AC30" s="31" t="s">
        <v>20</v>
      </c>
      <c r="AD30" s="118">
        <v>26</v>
      </c>
      <c r="AE30" s="137">
        <v>5</v>
      </c>
      <c r="AF30" s="138">
        <v>5</v>
      </c>
      <c r="AG30" s="30">
        <v>20.370999999999999</v>
      </c>
      <c r="AH30" s="31" t="s">
        <v>20</v>
      </c>
      <c r="AI30" s="118">
        <v>23</v>
      </c>
      <c r="AJ30" s="137">
        <v>5</v>
      </c>
      <c r="AK30" s="138">
        <v>5</v>
      </c>
      <c r="AL30" s="144"/>
      <c r="AM30" s="140">
        <v>35</v>
      </c>
      <c r="AN30" s="137">
        <v>26</v>
      </c>
      <c r="AO30" s="141">
        <v>35</v>
      </c>
      <c r="AP30" s="142">
        <v>15</v>
      </c>
      <c r="AQ30" s="137">
        <v>25</v>
      </c>
      <c r="AR30" s="118">
        <v>15</v>
      </c>
      <c r="AS30" s="135">
        <v>24</v>
      </c>
      <c r="AT30" s="144"/>
      <c r="AU30" s="141">
        <v>26</v>
      </c>
    </row>
  </sheetData>
  <mergeCells count="16">
    <mergeCell ref="F2:AJ2"/>
    <mergeCell ref="AP1:AQ1"/>
    <mergeCell ref="AR1:AS1"/>
    <mergeCell ref="AP2:AQ2"/>
    <mergeCell ref="AR2:AS2"/>
    <mergeCell ref="A1:E1"/>
    <mergeCell ref="A2:E2"/>
    <mergeCell ref="F1:AJ1"/>
    <mergeCell ref="C3:D3"/>
    <mergeCell ref="F3:J3"/>
    <mergeCell ref="K3:N3"/>
    <mergeCell ref="O3:R3"/>
    <mergeCell ref="S3:V3"/>
    <mergeCell ref="W3:AA3"/>
    <mergeCell ref="AB3:AF3"/>
    <mergeCell ref="AG3:AK3"/>
  </mergeCells>
  <phoneticPr fontId="4" type="noConversion"/>
  <pageMargins left="0" right="0" top="0" bottom="0" header="0" footer="0"/>
  <pageSetup scale="7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2"/>
  <sheetViews>
    <sheetView workbookViewId="0">
      <selection sqref="A1:U1"/>
    </sheetView>
  </sheetViews>
  <sheetFormatPr defaultRowHeight="12.75" x14ac:dyDescent="0.2"/>
  <cols>
    <col min="1" max="1" width="7" bestFit="1" customWidth="1"/>
    <col min="2" max="2" width="14.5703125" bestFit="1" customWidth="1"/>
    <col min="4" max="4" width="21.42578125" bestFit="1" customWidth="1"/>
    <col min="5" max="5" width="6.5703125" bestFit="1" customWidth="1"/>
    <col min="6" max="6" width="4.71093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4.710937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131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2"/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2" t="s">
        <v>171</v>
      </c>
      <c r="N2" s="13" t="s">
        <v>172</v>
      </c>
      <c r="O2" s="14" t="s">
        <v>173</v>
      </c>
      <c r="P2" s="12" t="s">
        <v>171</v>
      </c>
      <c r="Q2" s="13" t="s">
        <v>172</v>
      </c>
      <c r="R2" s="13" t="s">
        <v>173</v>
      </c>
      <c r="S2" s="12"/>
      <c r="T2" s="13"/>
      <c r="U2" s="14"/>
    </row>
    <row r="3" spans="1:21" x14ac:dyDescent="0.2">
      <c r="A3" s="16" t="s">
        <v>33</v>
      </c>
      <c r="B3" s="107"/>
      <c r="C3" s="107"/>
      <c r="D3" s="107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8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39">
        <v>127</v>
      </c>
      <c r="B5" s="145" t="s">
        <v>125</v>
      </c>
      <c r="C5" s="145" t="s">
        <v>117</v>
      </c>
      <c r="D5" s="145" t="s">
        <v>29</v>
      </c>
      <c r="E5" s="40">
        <v>90</v>
      </c>
      <c r="F5" s="42">
        <v>37</v>
      </c>
      <c r="G5" s="40">
        <v>90</v>
      </c>
      <c r="H5" s="42">
        <v>36</v>
      </c>
      <c r="I5" s="40">
        <v>105</v>
      </c>
      <c r="J5" s="42">
        <v>37</v>
      </c>
      <c r="K5" s="40">
        <v>0</v>
      </c>
      <c r="L5" s="42">
        <v>0</v>
      </c>
      <c r="M5" s="108">
        <v>105</v>
      </c>
      <c r="N5" s="109">
        <v>90.03</v>
      </c>
      <c r="O5" s="110">
        <v>90.02</v>
      </c>
      <c r="P5" s="40">
        <v>37</v>
      </c>
      <c r="Q5" s="41">
        <v>37</v>
      </c>
      <c r="R5" s="42">
        <v>36</v>
      </c>
      <c r="S5" s="108">
        <v>285.05</v>
      </c>
      <c r="T5" s="41">
        <v>1</v>
      </c>
      <c r="U5" s="42">
        <v>110</v>
      </c>
    </row>
    <row r="6" spans="1:21" x14ac:dyDescent="0.2">
      <c r="A6" s="39">
        <v>175</v>
      </c>
      <c r="B6" s="145" t="s">
        <v>199</v>
      </c>
      <c r="C6" s="145" t="s">
        <v>200</v>
      </c>
      <c r="D6" s="145" t="s">
        <v>29</v>
      </c>
      <c r="E6" s="114">
        <v>85</v>
      </c>
      <c r="F6" s="44">
        <v>26</v>
      </c>
      <c r="G6" s="114">
        <v>85</v>
      </c>
      <c r="H6" s="44">
        <v>20</v>
      </c>
      <c r="I6" s="114">
        <v>95</v>
      </c>
      <c r="J6" s="44">
        <v>33</v>
      </c>
      <c r="K6" s="114">
        <v>70</v>
      </c>
      <c r="L6" s="44">
        <v>19</v>
      </c>
      <c r="M6" s="115">
        <v>95</v>
      </c>
      <c r="N6" s="116">
        <v>85.03</v>
      </c>
      <c r="O6" s="117">
        <v>85.02</v>
      </c>
      <c r="P6" s="114">
        <v>33</v>
      </c>
      <c r="Q6" s="24">
        <v>26</v>
      </c>
      <c r="R6" s="44">
        <v>20</v>
      </c>
      <c r="S6" s="115">
        <v>265.05</v>
      </c>
      <c r="T6" s="24">
        <v>2</v>
      </c>
      <c r="U6" s="44">
        <v>79</v>
      </c>
    </row>
    <row r="7" spans="1:21" x14ac:dyDescent="0.2">
      <c r="A7" s="39">
        <v>106</v>
      </c>
      <c r="B7" s="145" t="s">
        <v>127</v>
      </c>
      <c r="C7" s="145" t="s">
        <v>101</v>
      </c>
      <c r="D7" s="145" t="s">
        <v>60</v>
      </c>
      <c r="E7" s="114">
        <v>75</v>
      </c>
      <c r="F7" s="44">
        <v>29</v>
      </c>
      <c r="G7" s="114">
        <v>76</v>
      </c>
      <c r="H7" s="44">
        <v>28</v>
      </c>
      <c r="I7" s="114">
        <v>85</v>
      </c>
      <c r="J7" s="44">
        <v>35</v>
      </c>
      <c r="K7" s="114">
        <v>100</v>
      </c>
      <c r="L7" s="44">
        <v>30</v>
      </c>
      <c r="M7" s="115">
        <v>100</v>
      </c>
      <c r="N7" s="116">
        <v>85</v>
      </c>
      <c r="O7" s="117">
        <v>76</v>
      </c>
      <c r="P7" s="114">
        <v>30</v>
      </c>
      <c r="Q7" s="24">
        <v>35</v>
      </c>
      <c r="R7" s="44">
        <v>28</v>
      </c>
      <c r="S7" s="115">
        <v>261</v>
      </c>
      <c r="T7" s="24">
        <v>3</v>
      </c>
      <c r="U7" s="44">
        <v>93</v>
      </c>
    </row>
    <row r="8" spans="1:21" x14ac:dyDescent="0.2">
      <c r="A8" s="39">
        <v>172</v>
      </c>
      <c r="B8" s="145" t="s">
        <v>90</v>
      </c>
      <c r="C8" s="145" t="s">
        <v>120</v>
      </c>
      <c r="D8" s="145" t="s">
        <v>169</v>
      </c>
      <c r="E8" s="114">
        <v>80</v>
      </c>
      <c r="F8" s="44">
        <v>27</v>
      </c>
      <c r="G8" s="114">
        <v>85</v>
      </c>
      <c r="H8" s="44">
        <v>36</v>
      </c>
      <c r="I8" s="114">
        <v>90</v>
      </c>
      <c r="J8" s="44">
        <v>34</v>
      </c>
      <c r="K8" s="114">
        <v>81</v>
      </c>
      <c r="L8" s="44">
        <v>34</v>
      </c>
      <c r="M8" s="115">
        <v>90</v>
      </c>
      <c r="N8" s="116">
        <v>85</v>
      </c>
      <c r="O8" s="117">
        <v>81</v>
      </c>
      <c r="P8" s="114">
        <v>34</v>
      </c>
      <c r="Q8" s="24">
        <v>36</v>
      </c>
      <c r="R8" s="44">
        <v>34</v>
      </c>
      <c r="S8" s="115">
        <v>256</v>
      </c>
      <c r="T8" s="24">
        <v>4</v>
      </c>
      <c r="U8" s="44">
        <v>104</v>
      </c>
    </row>
    <row r="9" spans="1:21" x14ac:dyDescent="0.2">
      <c r="A9" s="39">
        <v>177</v>
      </c>
      <c r="B9" s="145" t="s">
        <v>204</v>
      </c>
      <c r="C9" s="145" t="s">
        <v>103</v>
      </c>
      <c r="D9" s="145" t="s">
        <v>60</v>
      </c>
      <c r="E9" s="114">
        <v>0</v>
      </c>
      <c r="F9" s="44">
        <v>0</v>
      </c>
      <c r="G9" s="114">
        <v>85</v>
      </c>
      <c r="H9" s="44">
        <v>21</v>
      </c>
      <c r="I9" s="114">
        <v>80</v>
      </c>
      <c r="J9" s="44">
        <v>23</v>
      </c>
      <c r="K9" s="114">
        <v>85</v>
      </c>
      <c r="L9" s="44">
        <v>28</v>
      </c>
      <c r="M9" s="115">
        <v>85.04</v>
      </c>
      <c r="N9" s="116">
        <v>85.02</v>
      </c>
      <c r="O9" s="117">
        <v>80</v>
      </c>
      <c r="P9" s="114">
        <v>28</v>
      </c>
      <c r="Q9" s="24">
        <v>21</v>
      </c>
      <c r="R9" s="44">
        <v>23</v>
      </c>
      <c r="S9" s="115">
        <v>250.06</v>
      </c>
      <c r="T9" s="24">
        <v>5</v>
      </c>
      <c r="U9" s="44">
        <v>72</v>
      </c>
    </row>
    <row r="10" spans="1:21" x14ac:dyDescent="0.2">
      <c r="A10" s="39">
        <v>131</v>
      </c>
      <c r="B10" s="145" t="s">
        <v>201</v>
      </c>
      <c r="C10" s="145" t="s">
        <v>202</v>
      </c>
      <c r="D10" s="145" t="s">
        <v>29</v>
      </c>
      <c r="E10" s="114">
        <v>71</v>
      </c>
      <c r="F10" s="44">
        <v>30</v>
      </c>
      <c r="G10" s="114">
        <v>37</v>
      </c>
      <c r="H10" s="44">
        <v>22</v>
      </c>
      <c r="I10" s="114">
        <v>85</v>
      </c>
      <c r="J10" s="44">
        <v>31</v>
      </c>
      <c r="K10" s="114">
        <v>80</v>
      </c>
      <c r="L10" s="44">
        <v>36</v>
      </c>
      <c r="M10" s="115">
        <v>85</v>
      </c>
      <c r="N10" s="116">
        <v>80</v>
      </c>
      <c r="O10" s="117">
        <v>71</v>
      </c>
      <c r="P10" s="114">
        <v>31</v>
      </c>
      <c r="Q10" s="24">
        <v>36</v>
      </c>
      <c r="R10" s="44">
        <v>30</v>
      </c>
      <c r="S10" s="115">
        <v>236</v>
      </c>
      <c r="T10" s="24">
        <v>6</v>
      </c>
      <c r="U10" s="44">
        <v>97</v>
      </c>
    </row>
    <row r="11" spans="1:21" x14ac:dyDescent="0.2">
      <c r="A11" s="39">
        <v>103</v>
      </c>
      <c r="B11" s="145" t="s">
        <v>121</v>
      </c>
      <c r="C11" s="145" t="s">
        <v>122</v>
      </c>
      <c r="D11" s="145" t="s">
        <v>187</v>
      </c>
      <c r="E11" s="114">
        <v>60</v>
      </c>
      <c r="F11" s="44">
        <v>19</v>
      </c>
      <c r="G11" s="114">
        <v>85</v>
      </c>
      <c r="H11" s="44">
        <v>22</v>
      </c>
      <c r="I11" s="114">
        <v>80</v>
      </c>
      <c r="J11" s="44">
        <v>23</v>
      </c>
      <c r="K11" s="114">
        <v>65</v>
      </c>
      <c r="L11" s="44">
        <v>15</v>
      </c>
      <c r="M11" s="115">
        <v>85</v>
      </c>
      <c r="N11" s="116">
        <v>80</v>
      </c>
      <c r="O11" s="117">
        <v>65</v>
      </c>
      <c r="P11" s="114">
        <v>22</v>
      </c>
      <c r="Q11" s="24">
        <v>23</v>
      </c>
      <c r="R11" s="44">
        <v>15</v>
      </c>
      <c r="S11" s="115">
        <v>230</v>
      </c>
      <c r="T11" s="24">
        <v>7</v>
      </c>
      <c r="U11" s="44">
        <v>60</v>
      </c>
    </row>
    <row r="12" spans="1:21" x14ac:dyDescent="0.2">
      <c r="A12" s="39">
        <v>126</v>
      </c>
      <c r="B12" s="145" t="s">
        <v>141</v>
      </c>
      <c r="C12" s="145" t="s">
        <v>142</v>
      </c>
      <c r="D12" s="145" t="s">
        <v>29</v>
      </c>
      <c r="E12" s="114">
        <v>75</v>
      </c>
      <c r="F12" s="44">
        <v>19</v>
      </c>
      <c r="G12" s="114">
        <v>100</v>
      </c>
      <c r="H12" s="44">
        <v>23</v>
      </c>
      <c r="I12" s="114">
        <v>0</v>
      </c>
      <c r="J12" s="44">
        <v>0</v>
      </c>
      <c r="K12" s="114">
        <v>51</v>
      </c>
      <c r="L12" s="44">
        <v>15</v>
      </c>
      <c r="M12" s="115">
        <v>100</v>
      </c>
      <c r="N12" s="116">
        <v>75</v>
      </c>
      <c r="O12" s="117">
        <v>51</v>
      </c>
      <c r="P12" s="114">
        <v>23</v>
      </c>
      <c r="Q12" s="24">
        <v>19</v>
      </c>
      <c r="R12" s="44">
        <v>15</v>
      </c>
      <c r="S12" s="115">
        <v>226</v>
      </c>
      <c r="T12" s="24">
        <v>8</v>
      </c>
      <c r="U12" s="44">
        <v>57</v>
      </c>
    </row>
    <row r="13" spans="1:21" x14ac:dyDescent="0.2">
      <c r="A13" s="39">
        <v>111</v>
      </c>
      <c r="B13" s="145" t="s">
        <v>203</v>
      </c>
      <c r="C13" s="145" t="s">
        <v>105</v>
      </c>
      <c r="D13" s="145" t="s">
        <v>60</v>
      </c>
      <c r="E13" s="114">
        <v>0</v>
      </c>
      <c r="F13" s="44">
        <v>19</v>
      </c>
      <c r="G13" s="114">
        <v>65</v>
      </c>
      <c r="H13" s="44">
        <v>27</v>
      </c>
      <c r="I13" s="114">
        <v>55</v>
      </c>
      <c r="J13" s="44">
        <v>17</v>
      </c>
      <c r="K13" s="114">
        <v>80</v>
      </c>
      <c r="L13" s="44">
        <v>23</v>
      </c>
      <c r="M13" s="115">
        <v>80</v>
      </c>
      <c r="N13" s="116">
        <v>65</v>
      </c>
      <c r="O13" s="117">
        <v>55</v>
      </c>
      <c r="P13" s="114">
        <v>23</v>
      </c>
      <c r="Q13" s="24">
        <v>27</v>
      </c>
      <c r="R13" s="44">
        <v>17</v>
      </c>
      <c r="S13" s="115">
        <v>200</v>
      </c>
      <c r="T13" s="24">
        <v>9</v>
      </c>
      <c r="U13" s="44">
        <v>67</v>
      </c>
    </row>
    <row r="14" spans="1:21" x14ac:dyDescent="0.2">
      <c r="A14" s="39">
        <v>108</v>
      </c>
      <c r="B14" s="145" t="s">
        <v>128</v>
      </c>
      <c r="C14" s="145" t="s">
        <v>129</v>
      </c>
      <c r="D14" s="145" t="s">
        <v>60</v>
      </c>
      <c r="E14" s="114">
        <v>50</v>
      </c>
      <c r="F14" s="44">
        <v>17</v>
      </c>
      <c r="G14" s="114">
        <v>47</v>
      </c>
      <c r="H14" s="44">
        <v>17</v>
      </c>
      <c r="I14" s="114">
        <v>0</v>
      </c>
      <c r="J14" s="44">
        <v>0</v>
      </c>
      <c r="K14" s="114">
        <v>90</v>
      </c>
      <c r="L14" s="44">
        <v>33</v>
      </c>
      <c r="M14" s="115">
        <v>90</v>
      </c>
      <c r="N14" s="116">
        <v>50</v>
      </c>
      <c r="O14" s="117">
        <v>47</v>
      </c>
      <c r="P14" s="114">
        <v>33</v>
      </c>
      <c r="Q14" s="24">
        <v>17</v>
      </c>
      <c r="R14" s="44">
        <v>17</v>
      </c>
      <c r="S14" s="115">
        <v>187</v>
      </c>
      <c r="T14" s="24">
        <v>10</v>
      </c>
      <c r="U14" s="44">
        <v>67</v>
      </c>
    </row>
    <row r="15" spans="1:21" x14ac:dyDescent="0.2">
      <c r="A15" s="39">
        <v>107</v>
      </c>
      <c r="B15" s="145" t="s">
        <v>130</v>
      </c>
      <c r="C15" s="145" t="s">
        <v>105</v>
      </c>
      <c r="D15" s="145" t="s">
        <v>60</v>
      </c>
      <c r="E15" s="114">
        <v>0</v>
      </c>
      <c r="F15" s="44">
        <v>25</v>
      </c>
      <c r="G15" s="114">
        <v>80</v>
      </c>
      <c r="H15" s="44">
        <v>21</v>
      </c>
      <c r="I15" s="114">
        <v>42</v>
      </c>
      <c r="J15" s="44">
        <v>21</v>
      </c>
      <c r="K15" s="114">
        <v>60</v>
      </c>
      <c r="L15" s="44">
        <v>33</v>
      </c>
      <c r="M15" s="115">
        <v>80</v>
      </c>
      <c r="N15" s="116">
        <v>60</v>
      </c>
      <c r="O15" s="117">
        <v>42</v>
      </c>
      <c r="P15" s="114">
        <v>21</v>
      </c>
      <c r="Q15" s="24">
        <v>33</v>
      </c>
      <c r="R15" s="44">
        <v>21</v>
      </c>
      <c r="S15" s="115">
        <v>182</v>
      </c>
      <c r="T15" s="24">
        <v>11</v>
      </c>
      <c r="U15" s="44">
        <v>75</v>
      </c>
    </row>
    <row r="16" spans="1:21" x14ac:dyDescent="0.2">
      <c r="A16" s="39">
        <v>105</v>
      </c>
      <c r="B16" s="145" t="s">
        <v>205</v>
      </c>
      <c r="C16" s="145" t="s">
        <v>206</v>
      </c>
      <c r="D16" s="145" t="s">
        <v>187</v>
      </c>
      <c r="E16" s="114">
        <v>60</v>
      </c>
      <c r="F16" s="44">
        <v>31</v>
      </c>
      <c r="G16" s="114">
        <v>43</v>
      </c>
      <c r="H16" s="44">
        <v>27</v>
      </c>
      <c r="I16" s="114">
        <v>50</v>
      </c>
      <c r="J16" s="44">
        <v>30</v>
      </c>
      <c r="K16" s="114">
        <v>55</v>
      </c>
      <c r="L16" s="44">
        <v>21</v>
      </c>
      <c r="M16" s="115">
        <v>60</v>
      </c>
      <c r="N16" s="116">
        <v>55</v>
      </c>
      <c r="O16" s="117">
        <v>50</v>
      </c>
      <c r="P16" s="114">
        <v>31</v>
      </c>
      <c r="Q16" s="24">
        <v>21</v>
      </c>
      <c r="R16" s="44">
        <v>30</v>
      </c>
      <c r="S16" s="115">
        <v>165</v>
      </c>
      <c r="T16" s="24">
        <v>12</v>
      </c>
      <c r="U16" s="44">
        <v>82</v>
      </c>
    </row>
    <row r="17" spans="1:21" x14ac:dyDescent="0.2">
      <c r="A17" s="39">
        <v>120</v>
      </c>
      <c r="B17" s="145" t="s">
        <v>192</v>
      </c>
      <c r="C17" s="145" t="s">
        <v>28</v>
      </c>
      <c r="D17" s="145" t="s">
        <v>178</v>
      </c>
      <c r="E17" s="114">
        <v>51</v>
      </c>
      <c r="F17" s="44">
        <v>14</v>
      </c>
      <c r="G17" s="114">
        <v>46</v>
      </c>
      <c r="H17" s="44">
        <v>13</v>
      </c>
      <c r="I17" s="114">
        <v>65</v>
      </c>
      <c r="J17" s="44">
        <v>18</v>
      </c>
      <c r="K17" s="114">
        <v>40</v>
      </c>
      <c r="L17" s="44">
        <v>17</v>
      </c>
      <c r="M17" s="115">
        <v>65</v>
      </c>
      <c r="N17" s="116">
        <v>51</v>
      </c>
      <c r="O17" s="117">
        <v>46</v>
      </c>
      <c r="P17" s="114">
        <v>18</v>
      </c>
      <c r="Q17" s="24">
        <v>14</v>
      </c>
      <c r="R17" s="44">
        <v>13</v>
      </c>
      <c r="S17" s="115">
        <v>162</v>
      </c>
      <c r="T17" s="24">
        <v>13</v>
      </c>
      <c r="U17" s="44">
        <v>45</v>
      </c>
    </row>
    <row r="18" spans="1:21" x14ac:dyDescent="0.2">
      <c r="A18" s="39">
        <v>207</v>
      </c>
      <c r="B18" s="145" t="s">
        <v>98</v>
      </c>
      <c r="C18" s="145" t="s">
        <v>209</v>
      </c>
      <c r="D18" s="145" t="s">
        <v>210</v>
      </c>
      <c r="E18" s="114">
        <v>45</v>
      </c>
      <c r="F18" s="44">
        <v>26</v>
      </c>
      <c r="G18" s="114">
        <v>0</v>
      </c>
      <c r="H18" s="44">
        <v>0</v>
      </c>
      <c r="I18" s="114">
        <v>35</v>
      </c>
      <c r="J18" s="44">
        <v>17</v>
      </c>
      <c r="K18" s="114">
        <v>46</v>
      </c>
      <c r="L18" s="44">
        <v>20</v>
      </c>
      <c r="M18" s="115">
        <v>46</v>
      </c>
      <c r="N18" s="116">
        <v>45</v>
      </c>
      <c r="O18" s="117">
        <v>35</v>
      </c>
      <c r="P18" s="114">
        <v>20</v>
      </c>
      <c r="Q18" s="24">
        <v>26</v>
      </c>
      <c r="R18" s="44">
        <v>17</v>
      </c>
      <c r="S18" s="115">
        <v>126</v>
      </c>
      <c r="T18" s="24">
        <v>14</v>
      </c>
      <c r="U18" s="44">
        <v>63</v>
      </c>
    </row>
    <row r="19" spans="1:21" x14ac:dyDescent="0.2">
      <c r="A19" s="39">
        <v>170</v>
      </c>
      <c r="B19" s="145" t="s">
        <v>138</v>
      </c>
      <c r="C19" s="145" t="s">
        <v>139</v>
      </c>
      <c r="D19" s="145" t="s">
        <v>195</v>
      </c>
      <c r="E19" s="114">
        <v>0</v>
      </c>
      <c r="F19" s="44">
        <v>0</v>
      </c>
      <c r="G19" s="114">
        <v>75</v>
      </c>
      <c r="H19" s="44">
        <v>20</v>
      </c>
      <c r="I19" s="114">
        <v>50</v>
      </c>
      <c r="J19" s="44">
        <v>20</v>
      </c>
      <c r="K19" s="114">
        <v>0</v>
      </c>
      <c r="L19" s="44">
        <v>0</v>
      </c>
      <c r="M19" s="115">
        <v>75</v>
      </c>
      <c r="N19" s="116">
        <v>50</v>
      </c>
      <c r="O19" s="117">
        <v>0.01</v>
      </c>
      <c r="P19" s="114">
        <v>20</v>
      </c>
      <c r="Q19" s="24">
        <v>20</v>
      </c>
      <c r="R19" s="44">
        <v>0</v>
      </c>
      <c r="S19" s="115">
        <v>125.01</v>
      </c>
      <c r="T19" s="24">
        <v>15</v>
      </c>
      <c r="U19" s="44">
        <v>40</v>
      </c>
    </row>
    <row r="20" spans="1:21" x14ac:dyDescent="0.2">
      <c r="A20" s="39">
        <v>203</v>
      </c>
      <c r="B20" s="145" t="s">
        <v>207</v>
      </c>
      <c r="C20" s="145" t="s">
        <v>208</v>
      </c>
      <c r="D20" s="145" t="s">
        <v>195</v>
      </c>
      <c r="E20" s="114">
        <v>0</v>
      </c>
      <c r="F20" s="44">
        <v>0</v>
      </c>
      <c r="G20" s="114">
        <v>61</v>
      </c>
      <c r="H20" s="44">
        <v>13</v>
      </c>
      <c r="I20" s="114">
        <v>0</v>
      </c>
      <c r="J20" s="44">
        <v>0</v>
      </c>
      <c r="K20" s="114">
        <v>60</v>
      </c>
      <c r="L20" s="44">
        <v>21</v>
      </c>
      <c r="M20" s="115">
        <v>61</v>
      </c>
      <c r="N20" s="116">
        <v>60</v>
      </c>
      <c r="O20" s="117">
        <v>0.01</v>
      </c>
      <c r="P20" s="114">
        <v>13</v>
      </c>
      <c r="Q20" s="24">
        <v>21</v>
      </c>
      <c r="R20" s="44">
        <v>0</v>
      </c>
      <c r="S20" s="115">
        <v>121.01</v>
      </c>
      <c r="T20" s="24">
        <v>16</v>
      </c>
      <c r="U20" s="44">
        <v>34</v>
      </c>
    </row>
    <row r="21" spans="1:21" x14ac:dyDescent="0.2">
      <c r="A21" s="39">
        <v>198</v>
      </c>
      <c r="B21" s="145" t="s">
        <v>126</v>
      </c>
      <c r="C21" s="145" t="s">
        <v>211</v>
      </c>
      <c r="D21" s="145" t="s">
        <v>60</v>
      </c>
      <c r="E21" s="114">
        <v>0</v>
      </c>
      <c r="F21" s="44">
        <v>15</v>
      </c>
      <c r="G21" s="114">
        <v>85</v>
      </c>
      <c r="H21" s="44">
        <v>29</v>
      </c>
      <c r="I21" s="114">
        <v>0</v>
      </c>
      <c r="J21" s="44">
        <v>0</v>
      </c>
      <c r="K21" s="114">
        <v>0</v>
      </c>
      <c r="L21" s="44">
        <v>0</v>
      </c>
      <c r="M21" s="115">
        <v>85</v>
      </c>
      <c r="N21" s="116">
        <v>0.03</v>
      </c>
      <c r="O21" s="117">
        <v>0.01</v>
      </c>
      <c r="P21" s="114">
        <v>29</v>
      </c>
      <c r="Q21" s="24">
        <v>15</v>
      </c>
      <c r="R21" s="44">
        <v>0</v>
      </c>
      <c r="S21" s="115">
        <v>85.04</v>
      </c>
      <c r="T21" s="24">
        <v>17</v>
      </c>
      <c r="U21" s="44">
        <v>44</v>
      </c>
    </row>
    <row r="22" spans="1:21" x14ac:dyDescent="0.2">
      <c r="A22" s="39">
        <v>193</v>
      </c>
      <c r="B22" s="145" t="s">
        <v>203</v>
      </c>
      <c r="C22" s="145" t="s">
        <v>101</v>
      </c>
      <c r="D22" s="145" t="s">
        <v>60</v>
      </c>
      <c r="E22" s="114">
        <v>0</v>
      </c>
      <c r="F22" s="44">
        <v>0</v>
      </c>
      <c r="G22" s="114">
        <v>0</v>
      </c>
      <c r="H22" s="44">
        <v>0</v>
      </c>
      <c r="I22" s="114">
        <v>0</v>
      </c>
      <c r="J22" s="44">
        <v>0</v>
      </c>
      <c r="K22" s="114">
        <v>51</v>
      </c>
      <c r="L22" s="44">
        <v>29</v>
      </c>
      <c r="M22" s="115">
        <v>51</v>
      </c>
      <c r="N22" s="116">
        <v>0.01</v>
      </c>
      <c r="O22" s="117">
        <v>0.01</v>
      </c>
      <c r="P22" s="114">
        <v>29</v>
      </c>
      <c r="Q22" s="24">
        <v>0</v>
      </c>
      <c r="R22" s="44">
        <v>0</v>
      </c>
      <c r="S22" s="115">
        <v>51.019999999999996</v>
      </c>
      <c r="T22" s="24">
        <v>18</v>
      </c>
      <c r="U22" s="44">
        <v>29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31"/>
  <sheetViews>
    <sheetView workbookViewId="0">
      <selection sqref="A1:U1"/>
    </sheetView>
  </sheetViews>
  <sheetFormatPr defaultRowHeight="12.75" x14ac:dyDescent="0.2"/>
  <cols>
    <col min="1" max="1" width="7" bestFit="1" customWidth="1"/>
    <col min="2" max="2" width="8" bestFit="1" customWidth="1"/>
    <col min="3" max="3" width="10.140625" bestFit="1" customWidth="1"/>
    <col min="4" max="4" width="21.42578125" bestFit="1" customWidth="1"/>
    <col min="5" max="5" width="6.5703125" bestFit="1" customWidth="1"/>
    <col min="6" max="6" width="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4.710937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2"/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2" t="s">
        <v>171</v>
      </c>
      <c r="N2" s="13" t="s">
        <v>172</v>
      </c>
      <c r="O2" s="14" t="s">
        <v>173</v>
      </c>
      <c r="P2" s="12" t="s">
        <v>171</v>
      </c>
      <c r="Q2" s="13" t="s">
        <v>172</v>
      </c>
      <c r="R2" s="13" t="s">
        <v>173</v>
      </c>
      <c r="S2" s="12"/>
      <c r="T2" s="13"/>
      <c r="U2" s="14"/>
    </row>
    <row r="3" spans="1:21" x14ac:dyDescent="0.2">
      <c r="A3" s="16" t="s">
        <v>33</v>
      </c>
      <c r="B3" s="107"/>
      <c r="C3" s="107"/>
      <c r="D3" s="107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8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39">
        <v>162</v>
      </c>
      <c r="B5" s="145" t="s">
        <v>90</v>
      </c>
      <c r="C5" s="145" t="s">
        <v>91</v>
      </c>
      <c r="D5" s="145" t="s">
        <v>72</v>
      </c>
      <c r="E5" s="40">
        <v>100</v>
      </c>
      <c r="F5" s="42">
        <v>39</v>
      </c>
      <c r="G5" s="40">
        <v>100</v>
      </c>
      <c r="H5" s="42">
        <v>34</v>
      </c>
      <c r="I5" s="40">
        <v>100</v>
      </c>
      <c r="J5" s="42">
        <v>34</v>
      </c>
      <c r="K5" s="40">
        <v>85</v>
      </c>
      <c r="L5" s="42">
        <v>39</v>
      </c>
      <c r="M5" s="108">
        <v>100.03</v>
      </c>
      <c r="N5" s="109">
        <v>100.01</v>
      </c>
      <c r="O5" s="110">
        <v>100.01</v>
      </c>
      <c r="P5" s="40">
        <v>39</v>
      </c>
      <c r="Q5" s="41">
        <v>34</v>
      </c>
      <c r="R5" s="42">
        <v>34</v>
      </c>
      <c r="S5" s="108">
        <v>300.05</v>
      </c>
      <c r="T5" s="41">
        <v>1</v>
      </c>
      <c r="U5" s="42">
        <v>107</v>
      </c>
    </row>
    <row r="6" spans="1:21" x14ac:dyDescent="0.2">
      <c r="A6" s="39">
        <v>174</v>
      </c>
      <c r="B6" s="145" t="s">
        <v>48</v>
      </c>
      <c r="C6" s="145" t="s">
        <v>176</v>
      </c>
      <c r="D6" s="145" t="s">
        <v>169</v>
      </c>
      <c r="E6" s="114">
        <v>90</v>
      </c>
      <c r="F6" s="44">
        <v>39</v>
      </c>
      <c r="G6" s="114">
        <v>100</v>
      </c>
      <c r="H6" s="44">
        <v>30</v>
      </c>
      <c r="I6" s="114">
        <v>105</v>
      </c>
      <c r="J6" s="44">
        <v>32</v>
      </c>
      <c r="K6" s="114">
        <v>95</v>
      </c>
      <c r="L6" s="44">
        <v>33</v>
      </c>
      <c r="M6" s="115">
        <v>105</v>
      </c>
      <c r="N6" s="116">
        <v>100</v>
      </c>
      <c r="O6" s="117">
        <v>95</v>
      </c>
      <c r="P6" s="114">
        <v>32</v>
      </c>
      <c r="Q6" s="24">
        <v>30</v>
      </c>
      <c r="R6" s="44">
        <v>33</v>
      </c>
      <c r="S6" s="115">
        <v>300</v>
      </c>
      <c r="T6" s="24">
        <v>2</v>
      </c>
      <c r="U6" s="44">
        <v>95</v>
      </c>
    </row>
    <row r="7" spans="1:21" x14ac:dyDescent="0.2">
      <c r="A7" s="39">
        <v>139</v>
      </c>
      <c r="B7" s="145" t="s">
        <v>93</v>
      </c>
      <c r="C7" s="145" t="s">
        <v>94</v>
      </c>
      <c r="D7" s="145" t="s">
        <v>22</v>
      </c>
      <c r="E7" s="114">
        <v>100</v>
      </c>
      <c r="F7" s="44">
        <v>41</v>
      </c>
      <c r="G7" s="114">
        <v>85</v>
      </c>
      <c r="H7" s="44">
        <v>36</v>
      </c>
      <c r="I7" s="114">
        <v>90</v>
      </c>
      <c r="J7" s="44">
        <v>41</v>
      </c>
      <c r="K7" s="114">
        <v>95</v>
      </c>
      <c r="L7" s="44">
        <v>39</v>
      </c>
      <c r="M7" s="115">
        <v>100</v>
      </c>
      <c r="N7" s="116">
        <v>95</v>
      </c>
      <c r="O7" s="117">
        <v>90</v>
      </c>
      <c r="P7" s="114">
        <v>41</v>
      </c>
      <c r="Q7" s="24">
        <v>39</v>
      </c>
      <c r="R7" s="44">
        <v>41</v>
      </c>
      <c r="S7" s="115">
        <v>285</v>
      </c>
      <c r="T7" s="24">
        <v>3</v>
      </c>
      <c r="U7" s="44">
        <v>121</v>
      </c>
    </row>
    <row r="8" spans="1:21" x14ac:dyDescent="0.2">
      <c r="A8" s="39">
        <v>179</v>
      </c>
      <c r="B8" s="145" t="s">
        <v>113</v>
      </c>
      <c r="C8" s="145" t="s">
        <v>114</v>
      </c>
      <c r="D8" s="145" t="s">
        <v>29</v>
      </c>
      <c r="E8" s="114">
        <v>85</v>
      </c>
      <c r="F8" s="44">
        <v>31</v>
      </c>
      <c r="G8" s="114">
        <v>0</v>
      </c>
      <c r="H8" s="44">
        <v>0</v>
      </c>
      <c r="I8" s="114">
        <v>90</v>
      </c>
      <c r="J8" s="44">
        <v>33</v>
      </c>
      <c r="K8" s="114">
        <v>80</v>
      </c>
      <c r="L8" s="44">
        <v>40</v>
      </c>
      <c r="M8" s="115">
        <v>90</v>
      </c>
      <c r="N8" s="116">
        <v>85</v>
      </c>
      <c r="O8" s="117">
        <v>80</v>
      </c>
      <c r="P8" s="114">
        <v>33</v>
      </c>
      <c r="Q8" s="24">
        <v>31</v>
      </c>
      <c r="R8" s="44">
        <v>40</v>
      </c>
      <c r="S8" s="115">
        <v>255</v>
      </c>
      <c r="T8" s="24">
        <v>4</v>
      </c>
      <c r="U8" s="44">
        <v>104</v>
      </c>
    </row>
    <row r="9" spans="1:21" x14ac:dyDescent="0.2">
      <c r="A9" s="39">
        <v>109</v>
      </c>
      <c r="B9" s="145" t="s">
        <v>100</v>
      </c>
      <c r="C9" s="145" t="s">
        <v>101</v>
      </c>
      <c r="D9" s="145" t="s">
        <v>60</v>
      </c>
      <c r="E9" s="114">
        <v>85</v>
      </c>
      <c r="F9" s="44">
        <v>34</v>
      </c>
      <c r="G9" s="114">
        <v>85</v>
      </c>
      <c r="H9" s="44">
        <v>29</v>
      </c>
      <c r="I9" s="114">
        <v>70</v>
      </c>
      <c r="J9" s="44">
        <v>32</v>
      </c>
      <c r="K9" s="114">
        <v>85</v>
      </c>
      <c r="L9" s="44">
        <v>33</v>
      </c>
      <c r="M9" s="115">
        <v>85.04</v>
      </c>
      <c r="N9" s="116">
        <v>85.03</v>
      </c>
      <c r="O9" s="117">
        <v>85.01</v>
      </c>
      <c r="P9" s="114">
        <v>34</v>
      </c>
      <c r="Q9" s="24">
        <v>33</v>
      </c>
      <c r="R9" s="44">
        <v>29</v>
      </c>
      <c r="S9" s="115">
        <v>255.07999999999998</v>
      </c>
      <c r="T9" s="24">
        <v>5</v>
      </c>
      <c r="U9" s="44">
        <v>96</v>
      </c>
    </row>
    <row r="10" spans="1:21" x14ac:dyDescent="0.2">
      <c r="A10" s="39">
        <v>128</v>
      </c>
      <c r="B10" s="145" t="s">
        <v>109</v>
      </c>
      <c r="C10" s="145" t="s">
        <v>110</v>
      </c>
      <c r="D10" s="145" t="s">
        <v>29</v>
      </c>
      <c r="E10" s="114">
        <v>85</v>
      </c>
      <c r="F10" s="44">
        <v>23</v>
      </c>
      <c r="G10" s="114">
        <v>75</v>
      </c>
      <c r="H10" s="44">
        <v>24</v>
      </c>
      <c r="I10" s="114">
        <v>80</v>
      </c>
      <c r="J10" s="44">
        <v>29</v>
      </c>
      <c r="K10" s="114">
        <v>90</v>
      </c>
      <c r="L10" s="44">
        <v>27</v>
      </c>
      <c r="M10" s="115">
        <v>90</v>
      </c>
      <c r="N10" s="116">
        <v>85</v>
      </c>
      <c r="O10" s="117">
        <v>80</v>
      </c>
      <c r="P10" s="114">
        <v>27</v>
      </c>
      <c r="Q10" s="24">
        <v>23</v>
      </c>
      <c r="R10" s="44">
        <v>29</v>
      </c>
      <c r="S10" s="115">
        <v>255</v>
      </c>
      <c r="T10" s="24">
        <v>6</v>
      </c>
      <c r="U10" s="44">
        <v>79</v>
      </c>
    </row>
    <row r="11" spans="1:21" x14ac:dyDescent="0.2">
      <c r="A11" s="39">
        <v>186</v>
      </c>
      <c r="B11" s="145" t="s">
        <v>92</v>
      </c>
      <c r="C11" s="145" t="s">
        <v>23</v>
      </c>
      <c r="D11" s="145" t="s">
        <v>24</v>
      </c>
      <c r="E11" s="114">
        <v>85</v>
      </c>
      <c r="F11" s="44">
        <v>27</v>
      </c>
      <c r="G11" s="114">
        <v>80</v>
      </c>
      <c r="H11" s="44">
        <v>23</v>
      </c>
      <c r="I11" s="114">
        <v>85</v>
      </c>
      <c r="J11" s="44">
        <v>25</v>
      </c>
      <c r="K11" s="114">
        <v>80</v>
      </c>
      <c r="L11" s="44">
        <v>23</v>
      </c>
      <c r="M11" s="115">
        <v>85.04</v>
      </c>
      <c r="N11" s="116">
        <v>85.03</v>
      </c>
      <c r="O11" s="117">
        <v>80.010000000000005</v>
      </c>
      <c r="P11" s="114">
        <v>27</v>
      </c>
      <c r="Q11" s="24">
        <v>25</v>
      </c>
      <c r="R11" s="44">
        <v>23</v>
      </c>
      <c r="S11" s="115">
        <v>250.07999999999998</v>
      </c>
      <c r="T11" s="24">
        <v>7</v>
      </c>
      <c r="U11" s="44">
        <v>75</v>
      </c>
    </row>
    <row r="12" spans="1:21" x14ac:dyDescent="0.2">
      <c r="A12" s="39">
        <v>164</v>
      </c>
      <c r="B12" s="145" t="s">
        <v>96</v>
      </c>
      <c r="C12" s="145" t="s">
        <v>97</v>
      </c>
      <c r="D12" s="145" t="s">
        <v>72</v>
      </c>
      <c r="E12" s="114">
        <v>0</v>
      </c>
      <c r="F12" s="44">
        <v>0</v>
      </c>
      <c r="G12" s="114">
        <v>75</v>
      </c>
      <c r="H12" s="44">
        <v>32</v>
      </c>
      <c r="I12" s="114">
        <v>85</v>
      </c>
      <c r="J12" s="44">
        <v>31</v>
      </c>
      <c r="K12" s="114">
        <v>85</v>
      </c>
      <c r="L12" s="44">
        <v>28</v>
      </c>
      <c r="M12" s="115">
        <v>85.03</v>
      </c>
      <c r="N12" s="116">
        <v>85.02</v>
      </c>
      <c r="O12" s="117">
        <v>75</v>
      </c>
      <c r="P12" s="114">
        <v>31</v>
      </c>
      <c r="Q12" s="24">
        <v>28</v>
      </c>
      <c r="R12" s="44">
        <v>32</v>
      </c>
      <c r="S12" s="115">
        <v>245.05</v>
      </c>
      <c r="T12" s="24">
        <v>8</v>
      </c>
      <c r="U12" s="44">
        <v>91</v>
      </c>
    </row>
    <row r="13" spans="1:21" x14ac:dyDescent="0.2">
      <c r="A13" s="39">
        <v>137</v>
      </c>
      <c r="B13" s="145" t="s">
        <v>118</v>
      </c>
      <c r="C13" s="145" t="s">
        <v>119</v>
      </c>
      <c r="D13" s="145" t="s">
        <v>25</v>
      </c>
      <c r="E13" s="114">
        <v>57</v>
      </c>
      <c r="F13" s="44">
        <v>30</v>
      </c>
      <c r="G13" s="114">
        <v>75</v>
      </c>
      <c r="H13" s="44">
        <v>23</v>
      </c>
      <c r="I13" s="114">
        <v>85</v>
      </c>
      <c r="J13" s="44">
        <v>32</v>
      </c>
      <c r="K13" s="114">
        <v>80</v>
      </c>
      <c r="L13" s="44">
        <v>28</v>
      </c>
      <c r="M13" s="115">
        <v>85</v>
      </c>
      <c r="N13" s="116">
        <v>80</v>
      </c>
      <c r="O13" s="117">
        <v>75</v>
      </c>
      <c r="P13" s="114">
        <v>32</v>
      </c>
      <c r="Q13" s="24">
        <v>28</v>
      </c>
      <c r="R13" s="44">
        <v>23</v>
      </c>
      <c r="S13" s="115">
        <v>240</v>
      </c>
      <c r="T13" s="24">
        <v>9</v>
      </c>
      <c r="U13" s="44">
        <v>83</v>
      </c>
    </row>
    <row r="14" spans="1:21" x14ac:dyDescent="0.2">
      <c r="A14" s="39">
        <v>156</v>
      </c>
      <c r="B14" s="145" t="s">
        <v>116</v>
      </c>
      <c r="C14" s="145" t="s">
        <v>179</v>
      </c>
      <c r="D14" s="145" t="s">
        <v>27</v>
      </c>
      <c r="E14" s="114">
        <v>75</v>
      </c>
      <c r="F14" s="44">
        <v>32</v>
      </c>
      <c r="G14" s="114">
        <v>85</v>
      </c>
      <c r="H14" s="44">
        <v>23</v>
      </c>
      <c r="I14" s="114">
        <v>70</v>
      </c>
      <c r="J14" s="44">
        <v>23</v>
      </c>
      <c r="K14" s="114">
        <v>75</v>
      </c>
      <c r="L14" s="44">
        <v>22</v>
      </c>
      <c r="M14" s="115">
        <v>85</v>
      </c>
      <c r="N14" s="116">
        <v>75.040000000000006</v>
      </c>
      <c r="O14" s="117">
        <v>75.010000000000005</v>
      </c>
      <c r="P14" s="114">
        <v>23</v>
      </c>
      <c r="Q14" s="24">
        <v>32</v>
      </c>
      <c r="R14" s="44">
        <v>22</v>
      </c>
      <c r="S14" s="115">
        <v>235.05</v>
      </c>
      <c r="T14" s="24">
        <v>10</v>
      </c>
      <c r="U14" s="44">
        <v>77</v>
      </c>
    </row>
    <row r="15" spans="1:21" x14ac:dyDescent="0.2">
      <c r="A15" s="39">
        <v>130</v>
      </c>
      <c r="B15" s="145" t="s">
        <v>58</v>
      </c>
      <c r="C15" s="145" t="s">
        <v>117</v>
      </c>
      <c r="D15" s="145" t="s">
        <v>29</v>
      </c>
      <c r="E15" s="114">
        <v>85</v>
      </c>
      <c r="F15" s="44">
        <v>38.5</v>
      </c>
      <c r="G15" s="114">
        <v>70</v>
      </c>
      <c r="H15" s="44">
        <v>30</v>
      </c>
      <c r="I15" s="114">
        <v>75</v>
      </c>
      <c r="J15" s="44">
        <v>39</v>
      </c>
      <c r="K15" s="114">
        <v>0</v>
      </c>
      <c r="L15" s="44">
        <v>0</v>
      </c>
      <c r="M15" s="115">
        <v>85</v>
      </c>
      <c r="N15" s="116">
        <v>75</v>
      </c>
      <c r="O15" s="117">
        <v>70</v>
      </c>
      <c r="P15" s="114">
        <v>38.5</v>
      </c>
      <c r="Q15" s="24">
        <v>39</v>
      </c>
      <c r="R15" s="44">
        <v>30</v>
      </c>
      <c r="S15" s="115">
        <v>230</v>
      </c>
      <c r="T15" s="24">
        <v>11</v>
      </c>
      <c r="U15" s="44">
        <v>107.5</v>
      </c>
    </row>
    <row r="16" spans="1:21" x14ac:dyDescent="0.2">
      <c r="A16" s="39">
        <v>196</v>
      </c>
      <c r="B16" s="145" t="s">
        <v>102</v>
      </c>
      <c r="C16" s="145" t="s">
        <v>103</v>
      </c>
      <c r="D16" s="145" t="s">
        <v>60</v>
      </c>
      <c r="E16" s="114">
        <v>80</v>
      </c>
      <c r="F16" s="44">
        <v>29</v>
      </c>
      <c r="G16" s="114">
        <v>0</v>
      </c>
      <c r="H16" s="44">
        <v>0</v>
      </c>
      <c r="I16" s="114">
        <v>70</v>
      </c>
      <c r="J16" s="44">
        <v>24</v>
      </c>
      <c r="K16" s="114">
        <v>75</v>
      </c>
      <c r="L16" s="44">
        <v>28</v>
      </c>
      <c r="M16" s="115">
        <v>80</v>
      </c>
      <c r="N16" s="116">
        <v>75</v>
      </c>
      <c r="O16" s="117">
        <v>70</v>
      </c>
      <c r="P16" s="114">
        <v>29</v>
      </c>
      <c r="Q16" s="24">
        <v>28</v>
      </c>
      <c r="R16" s="44">
        <v>24</v>
      </c>
      <c r="S16" s="115">
        <v>225</v>
      </c>
      <c r="T16" s="24">
        <v>12</v>
      </c>
      <c r="U16" s="44">
        <v>81</v>
      </c>
    </row>
    <row r="17" spans="1:21" x14ac:dyDescent="0.2">
      <c r="A17" s="39">
        <v>112</v>
      </c>
      <c r="B17" s="145" t="s">
        <v>106</v>
      </c>
      <c r="C17" s="145" t="s">
        <v>105</v>
      </c>
      <c r="D17" s="145" t="s">
        <v>60</v>
      </c>
      <c r="E17" s="114">
        <v>70</v>
      </c>
      <c r="F17" s="44">
        <v>28</v>
      </c>
      <c r="G17" s="114">
        <v>75</v>
      </c>
      <c r="H17" s="44">
        <v>18</v>
      </c>
      <c r="I17" s="114">
        <v>80</v>
      </c>
      <c r="J17" s="44">
        <v>29</v>
      </c>
      <c r="K17" s="114">
        <v>60</v>
      </c>
      <c r="L17" s="44">
        <v>26</v>
      </c>
      <c r="M17" s="115">
        <v>80</v>
      </c>
      <c r="N17" s="116">
        <v>75</v>
      </c>
      <c r="O17" s="117">
        <v>70</v>
      </c>
      <c r="P17" s="114">
        <v>29</v>
      </c>
      <c r="Q17" s="24">
        <v>18</v>
      </c>
      <c r="R17" s="44">
        <v>28</v>
      </c>
      <c r="S17" s="115">
        <v>225</v>
      </c>
      <c r="T17" s="24">
        <v>13</v>
      </c>
      <c r="U17" s="44">
        <v>75</v>
      </c>
    </row>
    <row r="18" spans="1:21" x14ac:dyDescent="0.2">
      <c r="A18" s="39">
        <v>123</v>
      </c>
      <c r="B18" s="145" t="s">
        <v>111</v>
      </c>
      <c r="C18" s="145" t="s">
        <v>112</v>
      </c>
      <c r="D18" s="145" t="s">
        <v>178</v>
      </c>
      <c r="E18" s="114">
        <v>75</v>
      </c>
      <c r="F18" s="44">
        <v>21</v>
      </c>
      <c r="G18" s="114">
        <v>80</v>
      </c>
      <c r="H18" s="44">
        <v>25</v>
      </c>
      <c r="I18" s="114">
        <v>70</v>
      </c>
      <c r="J18" s="44">
        <v>26</v>
      </c>
      <c r="K18" s="114">
        <v>70</v>
      </c>
      <c r="L18" s="44">
        <v>26</v>
      </c>
      <c r="M18" s="115">
        <v>80</v>
      </c>
      <c r="N18" s="116">
        <v>75</v>
      </c>
      <c r="O18" s="117">
        <v>70.03</v>
      </c>
      <c r="P18" s="114">
        <v>25</v>
      </c>
      <c r="Q18" s="24">
        <v>21</v>
      </c>
      <c r="R18" s="44">
        <v>26</v>
      </c>
      <c r="S18" s="115">
        <v>225.03</v>
      </c>
      <c r="T18" s="24">
        <v>14</v>
      </c>
      <c r="U18" s="44">
        <v>72</v>
      </c>
    </row>
    <row r="19" spans="1:21" x14ac:dyDescent="0.2">
      <c r="A19" s="39">
        <v>167</v>
      </c>
      <c r="B19" s="145" t="s">
        <v>136</v>
      </c>
      <c r="C19" s="145" t="s">
        <v>137</v>
      </c>
      <c r="D19" s="145" t="s">
        <v>195</v>
      </c>
      <c r="E19" s="114">
        <v>70</v>
      </c>
      <c r="F19" s="44">
        <v>21</v>
      </c>
      <c r="G19" s="114">
        <v>61</v>
      </c>
      <c r="H19" s="44">
        <v>20</v>
      </c>
      <c r="I19" s="114">
        <v>70</v>
      </c>
      <c r="J19" s="44">
        <v>26</v>
      </c>
      <c r="K19" s="114">
        <v>85</v>
      </c>
      <c r="L19" s="44">
        <v>23</v>
      </c>
      <c r="M19" s="115">
        <v>85</v>
      </c>
      <c r="N19" s="116">
        <v>70.040000000000006</v>
      </c>
      <c r="O19" s="117">
        <v>70.02</v>
      </c>
      <c r="P19" s="114">
        <v>23</v>
      </c>
      <c r="Q19" s="24">
        <v>26</v>
      </c>
      <c r="R19" s="44">
        <v>21</v>
      </c>
      <c r="S19" s="115">
        <v>225.06</v>
      </c>
      <c r="T19" s="24">
        <v>15</v>
      </c>
      <c r="U19" s="44">
        <v>70</v>
      </c>
    </row>
    <row r="20" spans="1:21" x14ac:dyDescent="0.2">
      <c r="A20" s="39">
        <v>169</v>
      </c>
      <c r="B20" s="145" t="s">
        <v>107</v>
      </c>
      <c r="C20" s="145" t="s">
        <v>108</v>
      </c>
      <c r="D20" s="145" t="s">
        <v>195</v>
      </c>
      <c r="E20" s="114">
        <v>70</v>
      </c>
      <c r="F20" s="44">
        <v>27</v>
      </c>
      <c r="G20" s="114">
        <v>80</v>
      </c>
      <c r="H20" s="44">
        <v>19</v>
      </c>
      <c r="I20" s="114">
        <v>50</v>
      </c>
      <c r="J20" s="44">
        <v>22</v>
      </c>
      <c r="K20" s="114">
        <v>70</v>
      </c>
      <c r="L20" s="44">
        <v>24</v>
      </c>
      <c r="M20" s="115">
        <v>80</v>
      </c>
      <c r="N20" s="116">
        <v>70.040000000000006</v>
      </c>
      <c r="O20" s="117">
        <v>70.03</v>
      </c>
      <c r="P20" s="114">
        <v>19</v>
      </c>
      <c r="Q20" s="24">
        <v>27</v>
      </c>
      <c r="R20" s="44">
        <v>24</v>
      </c>
      <c r="S20" s="115">
        <v>220.07000000000002</v>
      </c>
      <c r="T20" s="24">
        <v>16</v>
      </c>
      <c r="U20" s="44">
        <v>70</v>
      </c>
    </row>
    <row r="21" spans="1:21" x14ac:dyDescent="0.2">
      <c r="A21" s="39">
        <v>113</v>
      </c>
      <c r="B21" s="145" t="s">
        <v>104</v>
      </c>
      <c r="C21" s="145" t="s">
        <v>105</v>
      </c>
      <c r="D21" s="145" t="s">
        <v>60</v>
      </c>
      <c r="E21" s="114">
        <v>0</v>
      </c>
      <c r="F21" s="44">
        <v>0</v>
      </c>
      <c r="G21" s="114">
        <v>80</v>
      </c>
      <c r="H21" s="44">
        <v>25</v>
      </c>
      <c r="I21" s="114">
        <v>65</v>
      </c>
      <c r="J21" s="44">
        <v>25</v>
      </c>
      <c r="K21" s="114">
        <v>70</v>
      </c>
      <c r="L21" s="44">
        <v>26</v>
      </c>
      <c r="M21" s="115">
        <v>80</v>
      </c>
      <c r="N21" s="116">
        <v>70</v>
      </c>
      <c r="O21" s="117">
        <v>65</v>
      </c>
      <c r="P21" s="114">
        <v>25</v>
      </c>
      <c r="Q21" s="24">
        <v>26</v>
      </c>
      <c r="R21" s="44">
        <v>25</v>
      </c>
      <c r="S21" s="115">
        <v>215</v>
      </c>
      <c r="T21" s="24">
        <v>17</v>
      </c>
      <c r="U21" s="44">
        <v>76</v>
      </c>
    </row>
    <row r="22" spans="1:21" x14ac:dyDescent="0.2">
      <c r="A22" s="39">
        <v>142</v>
      </c>
      <c r="B22" s="145" t="s">
        <v>134</v>
      </c>
      <c r="C22" s="145" t="s">
        <v>135</v>
      </c>
      <c r="D22" s="145" t="s">
        <v>22</v>
      </c>
      <c r="E22" s="114">
        <v>0</v>
      </c>
      <c r="F22" s="44">
        <v>0</v>
      </c>
      <c r="G22" s="114">
        <v>65</v>
      </c>
      <c r="H22" s="44">
        <v>16</v>
      </c>
      <c r="I22" s="114">
        <v>65</v>
      </c>
      <c r="J22" s="44">
        <v>20</v>
      </c>
      <c r="K22" s="114">
        <v>75</v>
      </c>
      <c r="L22" s="44">
        <v>27</v>
      </c>
      <c r="M22" s="115">
        <v>75</v>
      </c>
      <c r="N22" s="116">
        <v>65.03</v>
      </c>
      <c r="O22" s="117">
        <v>65.02</v>
      </c>
      <c r="P22" s="114">
        <v>27</v>
      </c>
      <c r="Q22" s="24">
        <v>20</v>
      </c>
      <c r="R22" s="44">
        <v>16</v>
      </c>
      <c r="S22" s="115">
        <v>205.05</v>
      </c>
      <c r="T22" s="24">
        <v>18</v>
      </c>
      <c r="U22" s="44">
        <v>63</v>
      </c>
    </row>
    <row r="23" spans="1:21" x14ac:dyDescent="0.2">
      <c r="A23" s="39">
        <v>118</v>
      </c>
      <c r="B23" s="145" t="s">
        <v>43</v>
      </c>
      <c r="C23" s="145" t="s">
        <v>95</v>
      </c>
      <c r="D23" s="145" t="s">
        <v>178</v>
      </c>
      <c r="E23" s="114">
        <v>80</v>
      </c>
      <c r="F23" s="44">
        <v>21</v>
      </c>
      <c r="G23" s="114">
        <v>76</v>
      </c>
      <c r="H23" s="44">
        <v>23</v>
      </c>
      <c r="I23" s="114">
        <v>0</v>
      </c>
      <c r="J23" s="44">
        <v>0</v>
      </c>
      <c r="K23" s="114">
        <v>41</v>
      </c>
      <c r="L23" s="44">
        <v>27</v>
      </c>
      <c r="M23" s="115">
        <v>80</v>
      </c>
      <c r="N23" s="116">
        <v>76</v>
      </c>
      <c r="O23" s="117">
        <v>41</v>
      </c>
      <c r="P23" s="114">
        <v>21</v>
      </c>
      <c r="Q23" s="24">
        <v>23</v>
      </c>
      <c r="R23" s="44">
        <v>27</v>
      </c>
      <c r="S23" s="115">
        <v>197</v>
      </c>
      <c r="T23" s="24">
        <v>19</v>
      </c>
      <c r="U23" s="44">
        <v>71</v>
      </c>
    </row>
    <row r="24" spans="1:21" x14ac:dyDescent="0.2">
      <c r="A24" s="39">
        <v>182</v>
      </c>
      <c r="B24" s="145" t="s">
        <v>212</v>
      </c>
      <c r="C24" s="145" t="s">
        <v>213</v>
      </c>
      <c r="D24" s="145" t="s">
        <v>60</v>
      </c>
      <c r="E24" s="114">
        <v>70</v>
      </c>
      <c r="F24" s="44">
        <v>19</v>
      </c>
      <c r="G24" s="114">
        <v>56</v>
      </c>
      <c r="H24" s="44">
        <v>18</v>
      </c>
      <c r="I24" s="114">
        <v>61</v>
      </c>
      <c r="J24" s="44">
        <v>17</v>
      </c>
      <c r="K24" s="114">
        <v>65</v>
      </c>
      <c r="L24" s="44">
        <v>22</v>
      </c>
      <c r="M24" s="115">
        <v>70</v>
      </c>
      <c r="N24" s="116">
        <v>65</v>
      </c>
      <c r="O24" s="117">
        <v>61</v>
      </c>
      <c r="P24" s="114">
        <v>19</v>
      </c>
      <c r="Q24" s="24">
        <v>22</v>
      </c>
      <c r="R24" s="44">
        <v>17</v>
      </c>
      <c r="S24" s="115">
        <v>196</v>
      </c>
      <c r="T24" s="24">
        <v>20</v>
      </c>
      <c r="U24" s="44">
        <v>58</v>
      </c>
    </row>
    <row r="25" spans="1:21" x14ac:dyDescent="0.2">
      <c r="A25" s="39">
        <v>194</v>
      </c>
      <c r="B25" s="145" t="s">
        <v>214</v>
      </c>
      <c r="C25" s="145" t="s">
        <v>215</v>
      </c>
      <c r="D25" s="145" t="s">
        <v>60</v>
      </c>
      <c r="E25" s="114">
        <v>61</v>
      </c>
      <c r="F25" s="44">
        <v>34</v>
      </c>
      <c r="G25" s="114">
        <v>56</v>
      </c>
      <c r="H25" s="44">
        <v>27</v>
      </c>
      <c r="I25" s="114">
        <v>0</v>
      </c>
      <c r="J25" s="44">
        <v>0</v>
      </c>
      <c r="K25" s="114">
        <v>55</v>
      </c>
      <c r="L25" s="44">
        <v>29</v>
      </c>
      <c r="M25" s="115">
        <v>61</v>
      </c>
      <c r="N25" s="116">
        <v>56</v>
      </c>
      <c r="O25" s="117">
        <v>55</v>
      </c>
      <c r="P25" s="114">
        <v>34</v>
      </c>
      <c r="Q25" s="24">
        <v>27</v>
      </c>
      <c r="R25" s="44">
        <v>29</v>
      </c>
      <c r="S25" s="115">
        <v>172</v>
      </c>
      <c r="T25" s="24">
        <v>21</v>
      </c>
      <c r="U25" s="44">
        <v>90</v>
      </c>
    </row>
    <row r="26" spans="1:21" x14ac:dyDescent="0.2">
      <c r="A26" s="39">
        <v>150</v>
      </c>
      <c r="B26" s="145" t="s">
        <v>216</v>
      </c>
      <c r="C26" s="145" t="s">
        <v>217</v>
      </c>
      <c r="D26" s="145" t="s">
        <v>75</v>
      </c>
      <c r="E26" s="114">
        <v>65</v>
      </c>
      <c r="F26" s="44">
        <v>23</v>
      </c>
      <c r="G26" s="114">
        <v>56</v>
      </c>
      <c r="H26" s="44">
        <v>20</v>
      </c>
      <c r="I26" s="114">
        <v>36</v>
      </c>
      <c r="J26" s="44">
        <v>17</v>
      </c>
      <c r="K26" s="114">
        <v>41</v>
      </c>
      <c r="L26" s="44">
        <v>22</v>
      </c>
      <c r="M26" s="115">
        <v>65</v>
      </c>
      <c r="N26" s="116">
        <v>56</v>
      </c>
      <c r="O26" s="117">
        <v>41</v>
      </c>
      <c r="P26" s="114">
        <v>23</v>
      </c>
      <c r="Q26" s="24">
        <v>20</v>
      </c>
      <c r="R26" s="44">
        <v>22</v>
      </c>
      <c r="S26" s="115">
        <v>162</v>
      </c>
      <c r="T26" s="24">
        <v>22</v>
      </c>
      <c r="U26" s="44">
        <v>65</v>
      </c>
    </row>
    <row r="27" spans="1:21" x14ac:dyDescent="0.2">
      <c r="A27" s="39">
        <v>153</v>
      </c>
      <c r="B27" s="145" t="s">
        <v>218</v>
      </c>
      <c r="C27" s="145" t="s">
        <v>219</v>
      </c>
      <c r="D27" s="145" t="s">
        <v>75</v>
      </c>
      <c r="E27" s="114">
        <v>46</v>
      </c>
      <c r="F27" s="44">
        <v>25</v>
      </c>
      <c r="G27" s="114">
        <v>46</v>
      </c>
      <c r="H27" s="44">
        <v>21</v>
      </c>
      <c r="I27" s="114">
        <v>40</v>
      </c>
      <c r="J27" s="44">
        <v>20</v>
      </c>
      <c r="K27" s="114">
        <v>26</v>
      </c>
      <c r="L27" s="44">
        <v>21</v>
      </c>
      <c r="M27" s="115">
        <v>46.04</v>
      </c>
      <c r="N27" s="116">
        <v>46.02</v>
      </c>
      <c r="O27" s="117">
        <v>40</v>
      </c>
      <c r="P27" s="114">
        <v>25</v>
      </c>
      <c r="Q27" s="24">
        <v>21</v>
      </c>
      <c r="R27" s="44">
        <v>20</v>
      </c>
      <c r="S27" s="115">
        <v>132.06</v>
      </c>
      <c r="T27" s="24">
        <v>23</v>
      </c>
      <c r="U27" s="44">
        <v>66</v>
      </c>
    </row>
    <row r="28" spans="1:21" x14ac:dyDescent="0.2">
      <c r="A28" s="39">
        <v>151</v>
      </c>
      <c r="B28" s="145" t="s">
        <v>123</v>
      </c>
      <c r="C28" s="145" t="s">
        <v>124</v>
      </c>
      <c r="D28" s="145" t="s">
        <v>75</v>
      </c>
      <c r="E28" s="114">
        <v>32</v>
      </c>
      <c r="F28" s="44">
        <v>13</v>
      </c>
      <c r="G28" s="114">
        <v>45</v>
      </c>
      <c r="H28" s="44">
        <v>13</v>
      </c>
      <c r="I28" s="114">
        <v>45</v>
      </c>
      <c r="J28" s="44">
        <v>18</v>
      </c>
      <c r="K28" s="114">
        <v>41</v>
      </c>
      <c r="L28" s="44">
        <v>21</v>
      </c>
      <c r="M28" s="115">
        <v>45.03</v>
      </c>
      <c r="N28" s="116">
        <v>45.01</v>
      </c>
      <c r="O28" s="117">
        <v>41</v>
      </c>
      <c r="P28" s="114">
        <v>18</v>
      </c>
      <c r="Q28" s="24">
        <v>13</v>
      </c>
      <c r="R28" s="44">
        <v>21</v>
      </c>
      <c r="S28" s="115">
        <v>131.04</v>
      </c>
      <c r="T28" s="24">
        <v>24</v>
      </c>
      <c r="U28" s="44">
        <v>52</v>
      </c>
    </row>
    <row r="29" spans="1:21" x14ac:dyDescent="0.2">
      <c r="A29" s="39">
        <v>148</v>
      </c>
      <c r="B29" s="145" t="s">
        <v>144</v>
      </c>
      <c r="C29" s="145" t="s">
        <v>145</v>
      </c>
      <c r="D29" s="145" t="s">
        <v>75</v>
      </c>
      <c r="E29" s="114">
        <v>36</v>
      </c>
      <c r="F29" s="44">
        <v>18</v>
      </c>
      <c r="G29" s="114">
        <v>35</v>
      </c>
      <c r="H29" s="44">
        <v>15</v>
      </c>
      <c r="I29" s="114">
        <v>40</v>
      </c>
      <c r="J29" s="44">
        <v>14</v>
      </c>
      <c r="K29" s="114">
        <v>31</v>
      </c>
      <c r="L29" s="44">
        <v>17</v>
      </c>
      <c r="M29" s="115">
        <v>40</v>
      </c>
      <c r="N29" s="116">
        <v>36</v>
      </c>
      <c r="O29" s="117">
        <v>35</v>
      </c>
      <c r="P29" s="114">
        <v>14</v>
      </c>
      <c r="Q29" s="24">
        <v>18</v>
      </c>
      <c r="R29" s="44">
        <v>15</v>
      </c>
      <c r="S29" s="115">
        <v>111</v>
      </c>
      <c r="T29" s="24">
        <v>25</v>
      </c>
      <c r="U29" s="44">
        <v>47</v>
      </c>
    </row>
    <row r="30" spans="1:21" x14ac:dyDescent="0.2">
      <c r="A30" s="39">
        <v>149</v>
      </c>
      <c r="B30" s="145" t="s">
        <v>37</v>
      </c>
      <c r="C30" s="145" t="s">
        <v>143</v>
      </c>
      <c r="D30" s="145" t="s">
        <v>75</v>
      </c>
      <c r="E30" s="114">
        <v>50</v>
      </c>
      <c r="F30" s="44">
        <v>22</v>
      </c>
      <c r="G30" s="114">
        <v>45</v>
      </c>
      <c r="H30" s="44">
        <v>20</v>
      </c>
      <c r="I30" s="114">
        <v>0</v>
      </c>
      <c r="J30" s="44">
        <v>0</v>
      </c>
      <c r="K30" s="114">
        <v>0</v>
      </c>
      <c r="L30" s="44">
        <v>0</v>
      </c>
      <c r="M30" s="115">
        <v>50</v>
      </c>
      <c r="N30" s="116">
        <v>45</v>
      </c>
      <c r="O30" s="117">
        <v>0.01</v>
      </c>
      <c r="P30" s="114">
        <v>22</v>
      </c>
      <c r="Q30" s="24">
        <v>20</v>
      </c>
      <c r="R30" s="44">
        <v>0</v>
      </c>
      <c r="S30" s="115">
        <v>95.01</v>
      </c>
      <c r="T30" s="24">
        <v>26</v>
      </c>
      <c r="U30" s="44">
        <v>42</v>
      </c>
    </row>
    <row r="31" spans="1:21" x14ac:dyDescent="0.2">
      <c r="A31" s="39">
        <v>124</v>
      </c>
      <c r="B31" s="145" t="s">
        <v>185</v>
      </c>
      <c r="C31" s="145" t="s">
        <v>221</v>
      </c>
      <c r="D31" s="145" t="s">
        <v>29</v>
      </c>
      <c r="E31" s="114">
        <v>0</v>
      </c>
      <c r="F31" s="44">
        <v>0</v>
      </c>
      <c r="G31" s="114">
        <v>56</v>
      </c>
      <c r="H31" s="44">
        <v>18</v>
      </c>
      <c r="I31" s="114">
        <v>0</v>
      </c>
      <c r="J31" s="44">
        <v>0</v>
      </c>
      <c r="K31" s="114">
        <v>0</v>
      </c>
      <c r="L31" s="44">
        <v>0</v>
      </c>
      <c r="M31" s="115">
        <v>56</v>
      </c>
      <c r="N31" s="116">
        <v>0.01</v>
      </c>
      <c r="O31" s="117">
        <v>0.01</v>
      </c>
      <c r="P31" s="114">
        <v>18</v>
      </c>
      <c r="Q31" s="24">
        <v>0</v>
      </c>
      <c r="R31" s="44">
        <v>0</v>
      </c>
      <c r="S31" s="115">
        <v>56.019999999999996</v>
      </c>
      <c r="T31" s="24">
        <v>27</v>
      </c>
      <c r="U31" s="44">
        <v>18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35"/>
  <sheetViews>
    <sheetView workbookViewId="0">
      <selection sqref="A1:U1"/>
    </sheetView>
  </sheetViews>
  <sheetFormatPr defaultRowHeight="12.75" x14ac:dyDescent="0.2"/>
  <cols>
    <col min="1" max="1" width="7" bestFit="1" customWidth="1"/>
    <col min="2" max="2" width="14" bestFit="1" customWidth="1"/>
    <col min="3" max="3" width="10.7109375" bestFit="1" customWidth="1"/>
    <col min="4" max="4" width="20.42578125" bestFit="1" customWidth="1"/>
    <col min="5" max="5" width="6.5703125" bestFit="1" customWidth="1"/>
    <col min="6" max="6" width="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234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2"/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2" t="s">
        <v>171</v>
      </c>
      <c r="N2" s="13" t="s">
        <v>172</v>
      </c>
      <c r="O2" s="14" t="s">
        <v>173</v>
      </c>
      <c r="P2" s="12" t="s">
        <v>171</v>
      </c>
      <c r="Q2" s="13" t="s">
        <v>172</v>
      </c>
      <c r="R2" s="13" t="s">
        <v>173</v>
      </c>
      <c r="S2" s="12"/>
      <c r="T2" s="13"/>
      <c r="U2" s="14"/>
    </row>
    <row r="3" spans="1:21" x14ac:dyDescent="0.2">
      <c r="A3" s="16" t="s">
        <v>33</v>
      </c>
      <c r="B3" s="107"/>
      <c r="C3" s="107"/>
      <c r="D3" s="107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8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39">
        <v>173</v>
      </c>
      <c r="B5" s="145" t="s">
        <v>44</v>
      </c>
      <c r="C5" s="145" t="s">
        <v>45</v>
      </c>
      <c r="D5" s="145" t="s">
        <v>169</v>
      </c>
      <c r="E5" s="40">
        <v>90</v>
      </c>
      <c r="F5" s="42">
        <v>36</v>
      </c>
      <c r="G5" s="40">
        <v>105</v>
      </c>
      <c r="H5" s="42">
        <v>30</v>
      </c>
      <c r="I5" s="40">
        <v>105</v>
      </c>
      <c r="J5" s="42">
        <v>21.5</v>
      </c>
      <c r="K5" s="40">
        <v>105</v>
      </c>
      <c r="L5" s="42">
        <v>37</v>
      </c>
      <c r="M5" s="108">
        <v>105.04</v>
      </c>
      <c r="N5" s="109">
        <v>105.02</v>
      </c>
      <c r="O5" s="110">
        <v>105.01</v>
      </c>
      <c r="P5" s="40">
        <v>37</v>
      </c>
      <c r="Q5" s="41">
        <v>30</v>
      </c>
      <c r="R5" s="42">
        <v>21.5</v>
      </c>
      <c r="S5" s="108">
        <v>315.07</v>
      </c>
      <c r="T5" s="41">
        <v>1</v>
      </c>
      <c r="U5" s="42">
        <v>88.5</v>
      </c>
    </row>
    <row r="6" spans="1:21" x14ac:dyDescent="0.2">
      <c r="A6" s="39">
        <v>189</v>
      </c>
      <c r="B6" s="145" t="s">
        <v>58</v>
      </c>
      <c r="C6" s="145" t="s">
        <v>59</v>
      </c>
      <c r="D6" s="145" t="s">
        <v>22</v>
      </c>
      <c r="E6" s="114">
        <v>95</v>
      </c>
      <c r="F6" s="44">
        <v>39</v>
      </c>
      <c r="G6" s="114">
        <v>80</v>
      </c>
      <c r="H6" s="44">
        <v>35</v>
      </c>
      <c r="I6" s="114">
        <v>105</v>
      </c>
      <c r="J6" s="44">
        <v>21</v>
      </c>
      <c r="K6" s="114">
        <v>100</v>
      </c>
      <c r="L6" s="44">
        <v>35</v>
      </c>
      <c r="M6" s="115">
        <v>105</v>
      </c>
      <c r="N6" s="116">
        <v>100</v>
      </c>
      <c r="O6" s="117">
        <v>95</v>
      </c>
      <c r="P6" s="114">
        <v>21</v>
      </c>
      <c r="Q6" s="24">
        <v>35</v>
      </c>
      <c r="R6" s="44">
        <v>39</v>
      </c>
      <c r="S6" s="115">
        <v>300</v>
      </c>
      <c r="T6" s="24">
        <v>2</v>
      </c>
      <c r="U6" s="44">
        <v>95</v>
      </c>
    </row>
    <row r="7" spans="1:21" x14ac:dyDescent="0.2">
      <c r="A7" s="39">
        <v>202</v>
      </c>
      <c r="B7" s="145" t="s">
        <v>84</v>
      </c>
      <c r="C7" s="145" t="s">
        <v>85</v>
      </c>
      <c r="D7" s="145" t="s">
        <v>72</v>
      </c>
      <c r="E7" s="114">
        <v>95</v>
      </c>
      <c r="F7" s="44">
        <v>29</v>
      </c>
      <c r="G7" s="114">
        <v>75</v>
      </c>
      <c r="H7" s="44">
        <v>27</v>
      </c>
      <c r="I7" s="114">
        <v>95</v>
      </c>
      <c r="J7" s="44">
        <v>17</v>
      </c>
      <c r="K7" s="114">
        <v>105</v>
      </c>
      <c r="L7" s="44">
        <v>31</v>
      </c>
      <c r="M7" s="115">
        <v>105</v>
      </c>
      <c r="N7" s="116">
        <v>95.03</v>
      </c>
      <c r="O7" s="117">
        <v>95.01</v>
      </c>
      <c r="P7" s="114">
        <v>31</v>
      </c>
      <c r="Q7" s="24">
        <v>29</v>
      </c>
      <c r="R7" s="44">
        <v>17</v>
      </c>
      <c r="S7" s="115">
        <v>295.04000000000002</v>
      </c>
      <c r="T7" s="24">
        <v>3</v>
      </c>
      <c r="U7" s="44">
        <v>77</v>
      </c>
    </row>
    <row r="8" spans="1:21" x14ac:dyDescent="0.2">
      <c r="A8" s="39">
        <v>134</v>
      </c>
      <c r="B8" s="145" t="s">
        <v>57</v>
      </c>
      <c r="C8" s="145" t="s">
        <v>46</v>
      </c>
      <c r="D8" s="145" t="s">
        <v>22</v>
      </c>
      <c r="E8" s="114">
        <v>0</v>
      </c>
      <c r="F8" s="44">
        <v>0</v>
      </c>
      <c r="G8" s="114">
        <v>100</v>
      </c>
      <c r="H8" s="44">
        <v>28</v>
      </c>
      <c r="I8" s="114">
        <v>100</v>
      </c>
      <c r="J8" s="44">
        <v>12</v>
      </c>
      <c r="K8" s="114">
        <v>90</v>
      </c>
      <c r="L8" s="44">
        <v>26</v>
      </c>
      <c r="M8" s="115">
        <v>100.04</v>
      </c>
      <c r="N8" s="116">
        <v>100.02</v>
      </c>
      <c r="O8" s="117">
        <v>90</v>
      </c>
      <c r="P8" s="114">
        <v>28</v>
      </c>
      <c r="Q8" s="24">
        <v>12</v>
      </c>
      <c r="R8" s="44">
        <v>26</v>
      </c>
      <c r="S8" s="115">
        <v>290.06</v>
      </c>
      <c r="T8" s="24">
        <v>4</v>
      </c>
      <c r="U8" s="44">
        <v>66</v>
      </c>
    </row>
    <row r="9" spans="1:21" x14ac:dyDescent="0.2">
      <c r="A9" s="39">
        <v>188</v>
      </c>
      <c r="B9" s="145" t="s">
        <v>64</v>
      </c>
      <c r="C9" s="145" t="s">
        <v>65</v>
      </c>
      <c r="D9" s="145" t="s">
        <v>22</v>
      </c>
      <c r="E9" s="114">
        <v>95</v>
      </c>
      <c r="F9" s="44">
        <v>22</v>
      </c>
      <c r="G9" s="114">
        <v>100</v>
      </c>
      <c r="H9" s="44">
        <v>27</v>
      </c>
      <c r="I9" s="114">
        <v>95</v>
      </c>
      <c r="J9" s="44">
        <v>12</v>
      </c>
      <c r="K9" s="114">
        <v>85</v>
      </c>
      <c r="L9" s="44">
        <v>25</v>
      </c>
      <c r="M9" s="115">
        <v>100</v>
      </c>
      <c r="N9" s="116">
        <v>95.02</v>
      </c>
      <c r="O9" s="117">
        <v>95.01</v>
      </c>
      <c r="P9" s="114">
        <v>27</v>
      </c>
      <c r="Q9" s="24">
        <v>22</v>
      </c>
      <c r="R9" s="44">
        <v>12</v>
      </c>
      <c r="S9" s="115">
        <v>290.02999999999997</v>
      </c>
      <c r="T9" s="24">
        <v>5</v>
      </c>
      <c r="U9" s="44">
        <v>61</v>
      </c>
    </row>
    <row r="10" spans="1:21" x14ac:dyDescent="0.2">
      <c r="A10" s="39">
        <v>135</v>
      </c>
      <c r="B10" s="145" t="s">
        <v>66</v>
      </c>
      <c r="C10" s="145" t="s">
        <v>67</v>
      </c>
      <c r="D10" s="145" t="s">
        <v>25</v>
      </c>
      <c r="E10" s="114">
        <v>95</v>
      </c>
      <c r="F10" s="44">
        <v>27</v>
      </c>
      <c r="G10" s="114">
        <v>75</v>
      </c>
      <c r="H10" s="44">
        <v>31</v>
      </c>
      <c r="I10" s="114">
        <v>90</v>
      </c>
      <c r="J10" s="44">
        <v>20</v>
      </c>
      <c r="K10" s="114">
        <v>90</v>
      </c>
      <c r="L10" s="44">
        <v>25</v>
      </c>
      <c r="M10" s="115">
        <v>95</v>
      </c>
      <c r="N10" s="116">
        <v>90.02</v>
      </c>
      <c r="O10" s="117">
        <v>90.01</v>
      </c>
      <c r="P10" s="114">
        <v>27</v>
      </c>
      <c r="Q10" s="24">
        <v>25</v>
      </c>
      <c r="R10" s="44">
        <v>20</v>
      </c>
      <c r="S10" s="115">
        <v>275.02999999999997</v>
      </c>
      <c r="T10" s="24">
        <v>6</v>
      </c>
      <c r="U10" s="44">
        <v>72</v>
      </c>
    </row>
    <row r="11" spans="1:21" x14ac:dyDescent="0.2">
      <c r="A11" s="39">
        <v>159</v>
      </c>
      <c r="B11" s="145" t="s">
        <v>61</v>
      </c>
      <c r="C11" s="145" t="s">
        <v>179</v>
      </c>
      <c r="D11" s="145" t="s">
        <v>27</v>
      </c>
      <c r="E11" s="114">
        <v>80</v>
      </c>
      <c r="F11" s="44">
        <v>28</v>
      </c>
      <c r="G11" s="114">
        <v>90</v>
      </c>
      <c r="H11" s="44">
        <v>28</v>
      </c>
      <c r="I11" s="114">
        <v>95</v>
      </c>
      <c r="J11" s="44">
        <v>20</v>
      </c>
      <c r="K11" s="114">
        <v>80</v>
      </c>
      <c r="L11" s="44">
        <v>25</v>
      </c>
      <c r="M11" s="115">
        <v>95</v>
      </c>
      <c r="N11" s="116">
        <v>90</v>
      </c>
      <c r="O11" s="117">
        <v>80.03</v>
      </c>
      <c r="P11" s="114">
        <v>20</v>
      </c>
      <c r="Q11" s="24">
        <v>28</v>
      </c>
      <c r="R11" s="44">
        <v>28</v>
      </c>
      <c r="S11" s="115">
        <v>265.02999999999997</v>
      </c>
      <c r="T11" s="24">
        <v>7</v>
      </c>
      <c r="U11" s="44">
        <v>76</v>
      </c>
    </row>
    <row r="12" spans="1:21" x14ac:dyDescent="0.2">
      <c r="A12" s="39">
        <v>136</v>
      </c>
      <c r="B12" s="145" t="s">
        <v>30</v>
      </c>
      <c r="C12" s="145" t="s">
        <v>31</v>
      </c>
      <c r="D12" s="145" t="s">
        <v>25</v>
      </c>
      <c r="E12" s="114">
        <v>95</v>
      </c>
      <c r="F12" s="44">
        <v>39</v>
      </c>
      <c r="G12" s="114">
        <v>80</v>
      </c>
      <c r="H12" s="44">
        <v>34</v>
      </c>
      <c r="I12" s="114">
        <v>85</v>
      </c>
      <c r="J12" s="44">
        <v>17</v>
      </c>
      <c r="K12" s="114">
        <v>75</v>
      </c>
      <c r="L12" s="44">
        <v>40</v>
      </c>
      <c r="M12" s="115">
        <v>95</v>
      </c>
      <c r="N12" s="116">
        <v>85</v>
      </c>
      <c r="O12" s="117">
        <v>80</v>
      </c>
      <c r="P12" s="114">
        <v>39</v>
      </c>
      <c r="Q12" s="24">
        <v>17</v>
      </c>
      <c r="R12" s="44">
        <v>34</v>
      </c>
      <c r="S12" s="115">
        <v>260</v>
      </c>
      <c r="T12" s="24">
        <v>8</v>
      </c>
      <c r="U12" s="44">
        <v>90</v>
      </c>
    </row>
    <row r="13" spans="1:21" x14ac:dyDescent="0.2">
      <c r="A13" s="39">
        <v>133</v>
      </c>
      <c r="B13" s="145" t="s">
        <v>78</v>
      </c>
      <c r="C13" s="145" t="s">
        <v>79</v>
      </c>
      <c r="D13" s="145" t="s">
        <v>24</v>
      </c>
      <c r="E13" s="114">
        <v>80</v>
      </c>
      <c r="F13" s="44">
        <v>27</v>
      </c>
      <c r="G13" s="114">
        <v>80</v>
      </c>
      <c r="H13" s="44">
        <v>31</v>
      </c>
      <c r="I13" s="114">
        <v>85</v>
      </c>
      <c r="J13" s="44">
        <v>15</v>
      </c>
      <c r="K13" s="114">
        <v>90</v>
      </c>
      <c r="L13" s="44">
        <v>30</v>
      </c>
      <c r="M13" s="115">
        <v>90</v>
      </c>
      <c r="N13" s="116">
        <v>85</v>
      </c>
      <c r="O13" s="117">
        <v>80.040000000000006</v>
      </c>
      <c r="P13" s="114">
        <v>30</v>
      </c>
      <c r="Q13" s="24">
        <v>15</v>
      </c>
      <c r="R13" s="44">
        <v>31</v>
      </c>
      <c r="S13" s="115">
        <v>255.04000000000002</v>
      </c>
      <c r="T13" s="24">
        <v>9</v>
      </c>
      <c r="U13" s="44">
        <v>76</v>
      </c>
    </row>
    <row r="14" spans="1:21" x14ac:dyDescent="0.2">
      <c r="A14" s="39">
        <v>102</v>
      </c>
      <c r="B14" s="145" t="s">
        <v>68</v>
      </c>
      <c r="C14" s="145" t="s">
        <v>41</v>
      </c>
      <c r="D14" s="145" t="s">
        <v>187</v>
      </c>
      <c r="E14" s="114">
        <v>70</v>
      </c>
      <c r="F14" s="44">
        <v>31</v>
      </c>
      <c r="G14" s="114">
        <v>85</v>
      </c>
      <c r="H14" s="44">
        <v>26</v>
      </c>
      <c r="I14" s="114">
        <v>85</v>
      </c>
      <c r="J14" s="44">
        <v>17</v>
      </c>
      <c r="K14" s="114">
        <v>75</v>
      </c>
      <c r="L14" s="44">
        <v>33</v>
      </c>
      <c r="M14" s="115">
        <v>85.02</v>
      </c>
      <c r="N14" s="116">
        <v>85.01</v>
      </c>
      <c r="O14" s="117">
        <v>75</v>
      </c>
      <c r="P14" s="114">
        <v>26</v>
      </c>
      <c r="Q14" s="24">
        <v>17</v>
      </c>
      <c r="R14" s="44">
        <v>33</v>
      </c>
      <c r="S14" s="115">
        <v>245.03</v>
      </c>
      <c r="T14" s="24">
        <v>10</v>
      </c>
      <c r="U14" s="44">
        <v>76</v>
      </c>
    </row>
    <row r="15" spans="1:21" x14ac:dyDescent="0.2">
      <c r="A15" s="39">
        <v>155</v>
      </c>
      <c r="B15" s="145" t="s">
        <v>76</v>
      </c>
      <c r="C15" s="145" t="s">
        <v>77</v>
      </c>
      <c r="D15" s="145" t="s">
        <v>75</v>
      </c>
      <c r="E15" s="114">
        <v>71</v>
      </c>
      <c r="F15" s="44">
        <v>19</v>
      </c>
      <c r="G15" s="114">
        <v>80</v>
      </c>
      <c r="H15" s="44">
        <v>20</v>
      </c>
      <c r="I15" s="114">
        <v>80</v>
      </c>
      <c r="J15" s="44">
        <v>12</v>
      </c>
      <c r="K15" s="114">
        <v>85</v>
      </c>
      <c r="L15" s="44">
        <v>18</v>
      </c>
      <c r="M15" s="115">
        <v>85</v>
      </c>
      <c r="N15" s="116">
        <v>80.040000000000006</v>
      </c>
      <c r="O15" s="117">
        <v>80.010000000000005</v>
      </c>
      <c r="P15" s="114">
        <v>18</v>
      </c>
      <c r="Q15" s="24">
        <v>20</v>
      </c>
      <c r="R15" s="44">
        <v>12</v>
      </c>
      <c r="S15" s="115">
        <v>245.05</v>
      </c>
      <c r="T15" s="24">
        <v>11</v>
      </c>
      <c r="U15" s="44">
        <v>50</v>
      </c>
    </row>
    <row r="16" spans="1:21" x14ac:dyDescent="0.2">
      <c r="A16" s="39">
        <v>132</v>
      </c>
      <c r="B16" s="145" t="s">
        <v>163</v>
      </c>
      <c r="C16" s="145" t="s">
        <v>164</v>
      </c>
      <c r="D16" s="145" t="s">
        <v>169</v>
      </c>
      <c r="E16" s="114">
        <v>75</v>
      </c>
      <c r="F16" s="44">
        <v>23</v>
      </c>
      <c r="G16" s="114">
        <v>70</v>
      </c>
      <c r="H16" s="44">
        <v>26</v>
      </c>
      <c r="I16" s="114">
        <v>90</v>
      </c>
      <c r="J16" s="44">
        <v>17</v>
      </c>
      <c r="K16" s="114">
        <v>70</v>
      </c>
      <c r="L16" s="44">
        <v>30</v>
      </c>
      <c r="M16" s="115">
        <v>90</v>
      </c>
      <c r="N16" s="116">
        <v>75</v>
      </c>
      <c r="O16" s="117">
        <v>70.040000000000006</v>
      </c>
      <c r="P16" s="114">
        <v>17</v>
      </c>
      <c r="Q16" s="24">
        <v>23</v>
      </c>
      <c r="R16" s="44">
        <v>30</v>
      </c>
      <c r="S16" s="115">
        <v>235.04000000000002</v>
      </c>
      <c r="T16" s="24">
        <v>12</v>
      </c>
      <c r="U16" s="44">
        <v>70</v>
      </c>
    </row>
    <row r="17" spans="1:21" x14ac:dyDescent="0.2">
      <c r="A17" s="39">
        <v>165</v>
      </c>
      <c r="B17" s="145" t="s">
        <v>88</v>
      </c>
      <c r="C17" s="145" t="s">
        <v>89</v>
      </c>
      <c r="D17" s="145" t="s">
        <v>72</v>
      </c>
      <c r="E17" s="114">
        <v>90</v>
      </c>
      <c r="F17" s="44">
        <v>24</v>
      </c>
      <c r="G17" s="114">
        <v>0</v>
      </c>
      <c r="H17" s="44">
        <v>0</v>
      </c>
      <c r="I17" s="114">
        <v>61</v>
      </c>
      <c r="J17" s="44">
        <v>11</v>
      </c>
      <c r="K17" s="114">
        <v>80</v>
      </c>
      <c r="L17" s="44">
        <v>19</v>
      </c>
      <c r="M17" s="115">
        <v>90</v>
      </c>
      <c r="N17" s="116">
        <v>80</v>
      </c>
      <c r="O17" s="117">
        <v>61</v>
      </c>
      <c r="P17" s="114">
        <v>24</v>
      </c>
      <c r="Q17" s="24">
        <v>19</v>
      </c>
      <c r="R17" s="44">
        <v>11</v>
      </c>
      <c r="S17" s="115">
        <v>231</v>
      </c>
      <c r="T17" s="24">
        <v>13</v>
      </c>
      <c r="U17" s="44">
        <v>54</v>
      </c>
    </row>
    <row r="18" spans="1:21" x14ac:dyDescent="0.2">
      <c r="A18" s="39">
        <v>187</v>
      </c>
      <c r="B18" s="145" t="s">
        <v>41</v>
      </c>
      <c r="C18" s="145" t="s">
        <v>23</v>
      </c>
      <c r="D18" s="145" t="s">
        <v>24</v>
      </c>
      <c r="E18" s="114">
        <v>65</v>
      </c>
      <c r="F18" s="44">
        <v>23.5</v>
      </c>
      <c r="G18" s="114">
        <v>60</v>
      </c>
      <c r="H18" s="44">
        <v>22</v>
      </c>
      <c r="I18" s="114">
        <v>90</v>
      </c>
      <c r="J18" s="44">
        <v>15</v>
      </c>
      <c r="K18" s="114">
        <v>70</v>
      </c>
      <c r="L18" s="44">
        <v>27</v>
      </c>
      <c r="M18" s="115">
        <v>90</v>
      </c>
      <c r="N18" s="116">
        <v>70</v>
      </c>
      <c r="O18" s="117">
        <v>65</v>
      </c>
      <c r="P18" s="114">
        <v>15</v>
      </c>
      <c r="Q18" s="24">
        <v>27</v>
      </c>
      <c r="R18" s="44">
        <v>23.5</v>
      </c>
      <c r="S18" s="115">
        <v>225</v>
      </c>
      <c r="T18" s="24">
        <v>14</v>
      </c>
      <c r="U18" s="44">
        <v>65.5</v>
      </c>
    </row>
    <row r="19" spans="1:21" x14ac:dyDescent="0.2">
      <c r="A19" s="39">
        <v>160</v>
      </c>
      <c r="B19" s="145" t="s">
        <v>42</v>
      </c>
      <c r="C19" s="145" t="s">
        <v>32</v>
      </c>
      <c r="D19" s="145" t="s">
        <v>27</v>
      </c>
      <c r="E19" s="114">
        <v>61</v>
      </c>
      <c r="F19" s="44">
        <v>34</v>
      </c>
      <c r="G19" s="114">
        <v>80</v>
      </c>
      <c r="H19" s="44">
        <v>28</v>
      </c>
      <c r="I19" s="114">
        <v>75</v>
      </c>
      <c r="J19" s="44">
        <v>12</v>
      </c>
      <c r="K19" s="114">
        <v>55</v>
      </c>
      <c r="L19" s="44">
        <v>25</v>
      </c>
      <c r="M19" s="115">
        <v>80</v>
      </c>
      <c r="N19" s="116">
        <v>75</v>
      </c>
      <c r="O19" s="117">
        <v>61</v>
      </c>
      <c r="P19" s="114">
        <v>28</v>
      </c>
      <c r="Q19" s="24">
        <v>12</v>
      </c>
      <c r="R19" s="44">
        <v>34</v>
      </c>
      <c r="S19" s="115">
        <v>216</v>
      </c>
      <c r="T19" s="24">
        <v>15</v>
      </c>
      <c r="U19" s="44">
        <v>74</v>
      </c>
    </row>
    <row r="20" spans="1:21" x14ac:dyDescent="0.2">
      <c r="A20" s="39">
        <v>145</v>
      </c>
      <c r="B20" s="145" t="s">
        <v>229</v>
      </c>
      <c r="C20" s="145" t="s">
        <v>62</v>
      </c>
      <c r="D20" s="145" t="s">
        <v>63</v>
      </c>
      <c r="E20" s="114">
        <v>75</v>
      </c>
      <c r="F20" s="44">
        <v>24</v>
      </c>
      <c r="G20" s="114">
        <v>75</v>
      </c>
      <c r="H20" s="44">
        <v>33</v>
      </c>
      <c r="I20" s="114">
        <v>55</v>
      </c>
      <c r="J20" s="44">
        <v>15</v>
      </c>
      <c r="K20" s="114">
        <v>65</v>
      </c>
      <c r="L20" s="44">
        <v>24</v>
      </c>
      <c r="M20" s="115">
        <v>75.040000000000006</v>
      </c>
      <c r="N20" s="116">
        <v>75.02</v>
      </c>
      <c r="O20" s="117">
        <v>65</v>
      </c>
      <c r="P20" s="114">
        <v>33</v>
      </c>
      <c r="Q20" s="24">
        <v>24</v>
      </c>
      <c r="R20" s="44">
        <v>24</v>
      </c>
      <c r="S20" s="115">
        <v>215.06</v>
      </c>
      <c r="T20" s="24">
        <v>16</v>
      </c>
      <c r="U20" s="44">
        <v>81</v>
      </c>
    </row>
    <row r="21" spans="1:21" x14ac:dyDescent="0.2">
      <c r="A21" s="39">
        <v>163</v>
      </c>
      <c r="B21" s="145" t="s">
        <v>70</v>
      </c>
      <c r="C21" s="145" t="s">
        <v>71</v>
      </c>
      <c r="D21" s="145" t="s">
        <v>72</v>
      </c>
      <c r="E21" s="114">
        <v>65</v>
      </c>
      <c r="F21" s="44">
        <v>36</v>
      </c>
      <c r="G21" s="114">
        <v>0</v>
      </c>
      <c r="H21" s="44">
        <v>0</v>
      </c>
      <c r="I21" s="114">
        <v>75</v>
      </c>
      <c r="J21" s="44">
        <v>18.5</v>
      </c>
      <c r="K21" s="114">
        <v>75</v>
      </c>
      <c r="L21" s="44">
        <v>30</v>
      </c>
      <c r="M21" s="115">
        <v>75.03</v>
      </c>
      <c r="N21" s="116">
        <v>75.02</v>
      </c>
      <c r="O21" s="117">
        <v>65</v>
      </c>
      <c r="P21" s="114">
        <v>30</v>
      </c>
      <c r="Q21" s="24">
        <v>18.5</v>
      </c>
      <c r="R21" s="44">
        <v>36</v>
      </c>
      <c r="S21" s="115">
        <v>215.05</v>
      </c>
      <c r="T21" s="24">
        <v>17</v>
      </c>
      <c r="U21" s="44">
        <v>84.5</v>
      </c>
    </row>
    <row r="22" spans="1:21" x14ac:dyDescent="0.2">
      <c r="A22" s="39">
        <v>192</v>
      </c>
      <c r="B22" s="145" t="s">
        <v>222</v>
      </c>
      <c r="C22" s="145" t="s">
        <v>223</v>
      </c>
      <c r="D22" s="145" t="s">
        <v>224</v>
      </c>
      <c r="E22" s="114">
        <v>65</v>
      </c>
      <c r="F22" s="44">
        <v>23.5</v>
      </c>
      <c r="G22" s="114">
        <v>70</v>
      </c>
      <c r="H22" s="44">
        <v>26</v>
      </c>
      <c r="I22" s="114">
        <v>0</v>
      </c>
      <c r="J22" s="44">
        <v>0</v>
      </c>
      <c r="K22" s="114">
        <v>80</v>
      </c>
      <c r="L22" s="44">
        <v>31</v>
      </c>
      <c r="M22" s="115">
        <v>80</v>
      </c>
      <c r="N22" s="116">
        <v>70</v>
      </c>
      <c r="O22" s="117">
        <v>65</v>
      </c>
      <c r="P22" s="114">
        <v>31</v>
      </c>
      <c r="Q22" s="24">
        <v>26</v>
      </c>
      <c r="R22" s="44">
        <v>23.5</v>
      </c>
      <c r="S22" s="115">
        <v>215</v>
      </c>
      <c r="T22" s="24">
        <v>18</v>
      </c>
      <c r="U22" s="44">
        <v>80.5</v>
      </c>
    </row>
    <row r="23" spans="1:21" x14ac:dyDescent="0.2">
      <c r="A23" s="39">
        <v>144</v>
      </c>
      <c r="B23" s="145" t="s">
        <v>225</v>
      </c>
      <c r="C23" s="145" t="s">
        <v>226</v>
      </c>
      <c r="D23" s="145" t="s">
        <v>63</v>
      </c>
      <c r="E23" s="114">
        <v>60</v>
      </c>
      <c r="F23" s="44">
        <v>25</v>
      </c>
      <c r="G23" s="114">
        <v>55</v>
      </c>
      <c r="H23" s="44">
        <v>25</v>
      </c>
      <c r="I23" s="114">
        <v>75</v>
      </c>
      <c r="J23" s="44">
        <v>17</v>
      </c>
      <c r="K23" s="114">
        <v>70</v>
      </c>
      <c r="L23" s="44">
        <v>28</v>
      </c>
      <c r="M23" s="115">
        <v>75</v>
      </c>
      <c r="N23" s="116">
        <v>70</v>
      </c>
      <c r="O23" s="117">
        <v>60</v>
      </c>
      <c r="P23" s="114">
        <v>17</v>
      </c>
      <c r="Q23" s="24">
        <v>28</v>
      </c>
      <c r="R23" s="44">
        <v>25</v>
      </c>
      <c r="S23" s="115">
        <v>205</v>
      </c>
      <c r="T23" s="24">
        <v>19</v>
      </c>
      <c r="U23" s="44">
        <v>70</v>
      </c>
    </row>
    <row r="24" spans="1:21" x14ac:dyDescent="0.2">
      <c r="A24" s="39">
        <v>185</v>
      </c>
      <c r="B24" s="145" t="s">
        <v>73</v>
      </c>
      <c r="C24" s="145" t="s">
        <v>74</v>
      </c>
      <c r="D24" s="145" t="s">
        <v>24</v>
      </c>
      <c r="E24" s="114">
        <v>55</v>
      </c>
      <c r="F24" s="44">
        <v>26</v>
      </c>
      <c r="G24" s="114">
        <v>0</v>
      </c>
      <c r="H24" s="44">
        <v>0</v>
      </c>
      <c r="I24" s="114">
        <v>60</v>
      </c>
      <c r="J24" s="44">
        <v>11</v>
      </c>
      <c r="K24" s="114">
        <v>70</v>
      </c>
      <c r="L24" s="44">
        <v>28</v>
      </c>
      <c r="M24" s="115">
        <v>70</v>
      </c>
      <c r="N24" s="116">
        <v>60</v>
      </c>
      <c r="O24" s="117">
        <v>55</v>
      </c>
      <c r="P24" s="114">
        <v>28</v>
      </c>
      <c r="Q24" s="24">
        <v>11</v>
      </c>
      <c r="R24" s="44">
        <v>26</v>
      </c>
      <c r="S24" s="115">
        <v>185</v>
      </c>
      <c r="T24" s="24">
        <v>20</v>
      </c>
      <c r="U24" s="44">
        <v>65</v>
      </c>
    </row>
    <row r="25" spans="1:21" x14ac:dyDescent="0.2">
      <c r="A25" s="39">
        <v>152</v>
      </c>
      <c r="B25" s="145" t="s">
        <v>80</v>
      </c>
      <c r="C25" s="145" t="s">
        <v>81</v>
      </c>
      <c r="D25" s="145" t="s">
        <v>75</v>
      </c>
      <c r="E25" s="114">
        <v>0</v>
      </c>
      <c r="F25" s="44">
        <v>0</v>
      </c>
      <c r="G25" s="114">
        <v>60</v>
      </c>
      <c r="H25" s="44">
        <v>27</v>
      </c>
      <c r="I25" s="114">
        <v>70</v>
      </c>
      <c r="J25" s="44">
        <v>11</v>
      </c>
      <c r="K25" s="114">
        <v>55</v>
      </c>
      <c r="L25" s="44">
        <v>23</v>
      </c>
      <c r="M25" s="115">
        <v>70</v>
      </c>
      <c r="N25" s="116">
        <v>60</v>
      </c>
      <c r="O25" s="117">
        <v>55</v>
      </c>
      <c r="P25" s="114">
        <v>11</v>
      </c>
      <c r="Q25" s="24">
        <v>27</v>
      </c>
      <c r="R25" s="44">
        <v>23</v>
      </c>
      <c r="S25" s="115">
        <v>185</v>
      </c>
      <c r="T25" s="24">
        <v>20</v>
      </c>
      <c r="U25" s="44">
        <v>61</v>
      </c>
    </row>
    <row r="26" spans="1:21" x14ac:dyDescent="0.2">
      <c r="A26" s="39">
        <v>205</v>
      </c>
      <c r="B26" s="145" t="s">
        <v>86</v>
      </c>
      <c r="C26" s="145" t="s">
        <v>87</v>
      </c>
      <c r="D26" s="145" t="s">
        <v>22</v>
      </c>
      <c r="E26" s="114">
        <v>90</v>
      </c>
      <c r="F26" s="44">
        <v>32</v>
      </c>
      <c r="G26" s="114">
        <v>0</v>
      </c>
      <c r="H26" s="44">
        <v>0</v>
      </c>
      <c r="I26" s="114">
        <v>0</v>
      </c>
      <c r="J26" s="44">
        <v>0</v>
      </c>
      <c r="K26" s="114">
        <v>85</v>
      </c>
      <c r="L26" s="44">
        <v>28</v>
      </c>
      <c r="M26" s="115">
        <v>90</v>
      </c>
      <c r="N26" s="116">
        <v>85</v>
      </c>
      <c r="O26" s="117">
        <v>0.01</v>
      </c>
      <c r="P26" s="114">
        <v>32</v>
      </c>
      <c r="Q26" s="24">
        <v>28</v>
      </c>
      <c r="R26" s="44">
        <v>0</v>
      </c>
      <c r="S26" s="115">
        <v>175.01</v>
      </c>
      <c r="T26" s="24">
        <v>22</v>
      </c>
      <c r="U26" s="44">
        <v>60</v>
      </c>
    </row>
    <row r="27" spans="1:21" x14ac:dyDescent="0.2">
      <c r="A27" s="39">
        <v>166</v>
      </c>
      <c r="B27" s="145" t="s">
        <v>47</v>
      </c>
      <c r="C27" s="145" t="s">
        <v>28</v>
      </c>
      <c r="D27" s="145" t="s">
        <v>195</v>
      </c>
      <c r="E27" s="114">
        <v>65</v>
      </c>
      <c r="F27" s="44">
        <v>24</v>
      </c>
      <c r="G27" s="114">
        <v>60</v>
      </c>
      <c r="H27" s="44">
        <v>26</v>
      </c>
      <c r="I27" s="114">
        <v>50</v>
      </c>
      <c r="J27" s="44">
        <v>10</v>
      </c>
      <c r="K27" s="114">
        <v>45</v>
      </c>
      <c r="L27" s="44">
        <v>27</v>
      </c>
      <c r="M27" s="115">
        <v>65</v>
      </c>
      <c r="N27" s="116">
        <v>60</v>
      </c>
      <c r="O27" s="117">
        <v>50</v>
      </c>
      <c r="P27" s="114">
        <v>24</v>
      </c>
      <c r="Q27" s="24">
        <v>26</v>
      </c>
      <c r="R27" s="44">
        <v>10</v>
      </c>
      <c r="S27" s="115">
        <v>175</v>
      </c>
      <c r="T27" s="24">
        <v>23</v>
      </c>
      <c r="U27" s="44">
        <v>60</v>
      </c>
    </row>
    <row r="28" spans="1:21" x14ac:dyDescent="0.2">
      <c r="A28" s="39">
        <v>181</v>
      </c>
      <c r="B28" s="145" t="s">
        <v>227</v>
      </c>
      <c r="C28" s="145" t="s">
        <v>228</v>
      </c>
      <c r="D28" s="145" t="s">
        <v>195</v>
      </c>
      <c r="E28" s="114">
        <v>50</v>
      </c>
      <c r="F28" s="44">
        <v>19</v>
      </c>
      <c r="G28" s="114">
        <v>55</v>
      </c>
      <c r="H28" s="44">
        <v>26</v>
      </c>
      <c r="I28" s="114">
        <v>0</v>
      </c>
      <c r="J28" s="44">
        <v>0</v>
      </c>
      <c r="K28" s="114">
        <v>65</v>
      </c>
      <c r="L28" s="44">
        <v>18</v>
      </c>
      <c r="M28" s="115">
        <v>65</v>
      </c>
      <c r="N28" s="116">
        <v>55</v>
      </c>
      <c r="O28" s="117">
        <v>50</v>
      </c>
      <c r="P28" s="114">
        <v>18</v>
      </c>
      <c r="Q28" s="24">
        <v>26</v>
      </c>
      <c r="R28" s="44">
        <v>19</v>
      </c>
      <c r="S28" s="115">
        <v>170</v>
      </c>
      <c r="T28" s="24">
        <v>24</v>
      </c>
      <c r="U28" s="44">
        <v>63</v>
      </c>
    </row>
    <row r="29" spans="1:21" x14ac:dyDescent="0.2">
      <c r="A29" s="39">
        <v>154</v>
      </c>
      <c r="B29" s="145" t="s">
        <v>230</v>
      </c>
      <c r="C29" s="145" t="s">
        <v>231</v>
      </c>
      <c r="D29" s="145" t="s">
        <v>75</v>
      </c>
      <c r="E29" s="114">
        <v>36</v>
      </c>
      <c r="F29" s="44">
        <v>26</v>
      </c>
      <c r="G29" s="114">
        <v>45</v>
      </c>
      <c r="H29" s="44">
        <v>28</v>
      </c>
      <c r="I29" s="114">
        <v>45</v>
      </c>
      <c r="J29" s="44">
        <v>9</v>
      </c>
      <c r="K29" s="114">
        <v>50</v>
      </c>
      <c r="L29" s="44">
        <v>20</v>
      </c>
      <c r="M29" s="115">
        <v>50</v>
      </c>
      <c r="N29" s="116">
        <v>45.04</v>
      </c>
      <c r="O29" s="117">
        <v>45.01</v>
      </c>
      <c r="P29" s="114">
        <v>20</v>
      </c>
      <c r="Q29" s="24">
        <v>28</v>
      </c>
      <c r="R29" s="44">
        <v>9</v>
      </c>
      <c r="S29" s="115">
        <v>140.04999999999998</v>
      </c>
      <c r="T29" s="24">
        <v>25</v>
      </c>
      <c r="U29" s="44">
        <v>57</v>
      </c>
    </row>
    <row r="30" spans="1:21" x14ac:dyDescent="0.2">
      <c r="A30" s="39">
        <v>147</v>
      </c>
      <c r="B30" s="145" t="s">
        <v>232</v>
      </c>
      <c r="C30" s="145" t="s">
        <v>233</v>
      </c>
      <c r="D30" s="145" t="s">
        <v>75</v>
      </c>
      <c r="E30" s="114">
        <v>40</v>
      </c>
      <c r="F30" s="44">
        <v>22</v>
      </c>
      <c r="G30" s="114">
        <v>40</v>
      </c>
      <c r="H30" s="44">
        <v>17</v>
      </c>
      <c r="I30" s="114">
        <v>31</v>
      </c>
      <c r="J30" s="44">
        <v>5</v>
      </c>
      <c r="K30" s="114">
        <v>35</v>
      </c>
      <c r="L30" s="44">
        <v>15</v>
      </c>
      <c r="M30" s="115">
        <v>40.04</v>
      </c>
      <c r="N30" s="116">
        <v>40.03</v>
      </c>
      <c r="O30" s="117">
        <v>35</v>
      </c>
      <c r="P30" s="114">
        <v>22</v>
      </c>
      <c r="Q30" s="24">
        <v>17</v>
      </c>
      <c r="R30" s="44">
        <v>15</v>
      </c>
      <c r="S30" s="115">
        <v>115.07</v>
      </c>
      <c r="T30" s="24">
        <v>26</v>
      </c>
      <c r="U30" s="44">
        <v>54</v>
      </c>
    </row>
    <row r="31" spans="1:21" x14ac:dyDescent="0.2">
      <c r="A31" s="39">
        <v>178</v>
      </c>
      <c r="B31" s="145" t="s">
        <v>82</v>
      </c>
      <c r="C31" s="145" t="s">
        <v>83</v>
      </c>
      <c r="D31" s="145" t="s">
        <v>29</v>
      </c>
      <c r="E31" s="114">
        <v>40</v>
      </c>
      <c r="F31" s="44">
        <v>19</v>
      </c>
      <c r="G31" s="114">
        <v>25</v>
      </c>
      <c r="H31" s="44">
        <v>22</v>
      </c>
      <c r="I31" s="114">
        <v>35</v>
      </c>
      <c r="J31" s="44">
        <v>9</v>
      </c>
      <c r="K31" s="114">
        <v>0</v>
      </c>
      <c r="L31" s="44">
        <v>0</v>
      </c>
      <c r="M31" s="115">
        <v>40</v>
      </c>
      <c r="N31" s="116">
        <v>35</v>
      </c>
      <c r="O31" s="117">
        <v>25</v>
      </c>
      <c r="P31" s="114">
        <v>19</v>
      </c>
      <c r="Q31" s="24">
        <v>9</v>
      </c>
      <c r="R31" s="44">
        <v>22</v>
      </c>
      <c r="S31" s="115">
        <v>100</v>
      </c>
      <c r="T31" s="24">
        <v>27</v>
      </c>
      <c r="U31" s="44">
        <v>50</v>
      </c>
    </row>
    <row r="32" spans="1:21" x14ac:dyDescent="0.2">
      <c r="A32" s="39">
        <v>141</v>
      </c>
      <c r="B32" s="145" t="s">
        <v>180</v>
      </c>
      <c r="C32" s="145" t="s">
        <v>181</v>
      </c>
      <c r="D32" s="145" t="s">
        <v>25</v>
      </c>
      <c r="E32" s="114">
        <v>0</v>
      </c>
      <c r="F32" s="44">
        <v>0</v>
      </c>
      <c r="G32" s="114">
        <v>41</v>
      </c>
      <c r="H32" s="44">
        <v>19</v>
      </c>
      <c r="I32" s="114">
        <v>50</v>
      </c>
      <c r="J32" s="44">
        <v>13</v>
      </c>
      <c r="K32" s="114">
        <v>0</v>
      </c>
      <c r="L32" s="44">
        <v>0</v>
      </c>
      <c r="M32" s="115">
        <v>50</v>
      </c>
      <c r="N32" s="116">
        <v>41</v>
      </c>
      <c r="O32" s="117">
        <v>0.01</v>
      </c>
      <c r="P32" s="114">
        <v>13</v>
      </c>
      <c r="Q32" s="24">
        <v>19</v>
      </c>
      <c r="R32" s="44">
        <v>0</v>
      </c>
      <c r="S32" s="115">
        <v>91.01</v>
      </c>
      <c r="T32" s="24">
        <v>28</v>
      </c>
      <c r="U32" s="44">
        <v>32</v>
      </c>
    </row>
    <row r="33" spans="1:21" x14ac:dyDescent="0.2">
      <c r="A33" s="39">
        <v>209</v>
      </c>
      <c r="B33" s="145" t="s">
        <v>235</v>
      </c>
      <c r="C33" s="145" t="s">
        <v>156</v>
      </c>
      <c r="D33" s="145" t="s">
        <v>63</v>
      </c>
      <c r="E33" s="114">
        <v>0</v>
      </c>
      <c r="F33" s="44">
        <v>0</v>
      </c>
      <c r="G33" s="114">
        <v>0</v>
      </c>
      <c r="H33" s="44">
        <v>0</v>
      </c>
      <c r="I33" s="114">
        <v>70</v>
      </c>
      <c r="J33" s="44">
        <v>10</v>
      </c>
      <c r="K33" s="114">
        <v>0</v>
      </c>
      <c r="L33" s="44">
        <v>0</v>
      </c>
      <c r="M33" s="115">
        <v>70</v>
      </c>
      <c r="N33" s="116">
        <v>0.01</v>
      </c>
      <c r="O33" s="117">
        <v>0.01</v>
      </c>
      <c r="P33" s="114">
        <v>10</v>
      </c>
      <c r="Q33" s="24">
        <v>0</v>
      </c>
      <c r="R33" s="44">
        <v>0</v>
      </c>
      <c r="S33" s="115">
        <v>70.02000000000001</v>
      </c>
      <c r="T33" s="24">
        <v>29</v>
      </c>
      <c r="U33" s="44">
        <v>10</v>
      </c>
    </row>
    <row r="34" spans="1:21" x14ac:dyDescent="0.2">
      <c r="A34" s="39">
        <v>138</v>
      </c>
      <c r="B34" s="145" t="s">
        <v>69</v>
      </c>
      <c r="C34" s="145" t="s">
        <v>28</v>
      </c>
      <c r="D34" s="145" t="s">
        <v>25</v>
      </c>
      <c r="E34" s="114">
        <v>0</v>
      </c>
      <c r="F34" s="44">
        <v>0</v>
      </c>
      <c r="G34" s="114">
        <v>50</v>
      </c>
      <c r="H34" s="44">
        <v>38</v>
      </c>
      <c r="I34" s="114">
        <v>0</v>
      </c>
      <c r="J34" s="44">
        <v>0</v>
      </c>
      <c r="K34" s="114">
        <v>0</v>
      </c>
      <c r="L34" s="44">
        <v>0</v>
      </c>
      <c r="M34" s="115">
        <v>50</v>
      </c>
      <c r="N34" s="116">
        <v>0.01</v>
      </c>
      <c r="O34" s="117">
        <v>0.01</v>
      </c>
      <c r="P34" s="114">
        <v>38</v>
      </c>
      <c r="Q34" s="24">
        <v>0</v>
      </c>
      <c r="R34" s="44">
        <v>0</v>
      </c>
      <c r="S34" s="115">
        <v>50.019999999999996</v>
      </c>
      <c r="T34" s="24">
        <v>30</v>
      </c>
      <c r="U34" s="44">
        <v>38</v>
      </c>
    </row>
    <row r="35" spans="1:21" x14ac:dyDescent="0.2">
      <c r="A35" s="39">
        <v>183</v>
      </c>
      <c r="B35" s="145" t="s">
        <v>98</v>
      </c>
      <c r="C35" s="145" t="s">
        <v>99</v>
      </c>
      <c r="D35" s="145" t="s">
        <v>178</v>
      </c>
      <c r="E35" s="114">
        <v>0</v>
      </c>
      <c r="F35" s="44">
        <v>0</v>
      </c>
      <c r="G35" s="114">
        <v>0</v>
      </c>
      <c r="H35" s="44">
        <v>0</v>
      </c>
      <c r="I35" s="114">
        <v>0</v>
      </c>
      <c r="J35" s="44">
        <v>0</v>
      </c>
      <c r="K35" s="114">
        <v>0</v>
      </c>
      <c r="L35" s="44">
        <v>14</v>
      </c>
      <c r="M35" s="115">
        <v>0.04</v>
      </c>
      <c r="N35" s="116">
        <v>0.01</v>
      </c>
      <c r="O35" s="117">
        <v>0.01</v>
      </c>
      <c r="P35" s="114">
        <v>14</v>
      </c>
      <c r="Q35" s="24">
        <v>0</v>
      </c>
      <c r="R35" s="44">
        <v>0</v>
      </c>
      <c r="S35" s="115">
        <v>6.0000000000000005E-2</v>
      </c>
      <c r="T35" s="24">
        <v>31</v>
      </c>
      <c r="U35" s="44">
        <v>14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"/>
  <sheetViews>
    <sheetView tabSelected="1"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5.28515625" bestFit="1" customWidth="1"/>
    <col min="4" max="4" width="7.85546875" bestFit="1" customWidth="1"/>
    <col min="5" max="5" width="10.85546875" bestFit="1" customWidth="1"/>
    <col min="6" max="6" width="10.140625" bestFit="1" customWidth="1"/>
    <col min="7" max="7" width="5.85546875" bestFit="1" customWidth="1"/>
    <col min="8" max="8" width="6.5703125" bestFit="1" customWidth="1"/>
    <col min="9" max="9" width="5.140625" bestFit="1" customWidth="1"/>
    <col min="10" max="10" width="6.140625" bestFit="1" customWidth="1"/>
    <col min="11" max="11" width="5.5703125" bestFit="1" customWidth="1"/>
    <col min="12" max="12" width="6.5703125" bestFit="1" customWidth="1"/>
    <col min="13" max="13" width="5.140625" bestFit="1" customWidth="1"/>
    <col min="14" max="14" width="6.140625" bestFit="1" customWidth="1"/>
    <col min="15" max="15" width="5.5703125" bestFit="1" customWidth="1"/>
    <col min="16" max="16" width="1.7109375" customWidth="1"/>
    <col min="17" max="17" width="6.140625" bestFit="1" customWidth="1"/>
    <col min="18" max="18" width="11.140625" bestFit="1" customWidth="1"/>
    <col min="19" max="19" width="1.7109375" customWidth="1"/>
    <col min="20" max="20" width="5.5703125" bestFit="1" customWidth="1"/>
  </cols>
  <sheetData>
    <row r="1" spans="1:20" ht="15.75" x14ac:dyDescent="0.25">
      <c r="A1" s="71" t="s">
        <v>149</v>
      </c>
      <c r="B1" s="72"/>
      <c r="C1" s="72"/>
      <c r="D1" s="72"/>
      <c r="E1" s="72"/>
      <c r="F1" s="72"/>
      <c r="G1" s="73" t="s">
        <v>150</v>
      </c>
      <c r="H1" s="74"/>
      <c r="I1" s="74"/>
      <c r="J1" s="74"/>
      <c r="K1" s="74"/>
      <c r="L1" s="74"/>
      <c r="M1" s="74"/>
      <c r="N1" s="74"/>
      <c r="O1" s="74"/>
      <c r="P1" s="45"/>
      <c r="Q1" s="45"/>
      <c r="R1" s="5"/>
      <c r="S1" s="5"/>
      <c r="T1" s="5"/>
    </row>
    <row r="2" spans="1:20" ht="15.75" thickBot="1" x14ac:dyDescent="0.3">
      <c r="A2" s="76"/>
      <c r="B2" s="77"/>
      <c r="C2" s="77"/>
      <c r="D2" s="77"/>
      <c r="E2" s="77"/>
      <c r="F2" s="77"/>
      <c r="G2" s="78" t="s">
        <v>167</v>
      </c>
      <c r="H2" s="79"/>
      <c r="I2" s="79"/>
      <c r="J2" s="79"/>
      <c r="K2" s="79"/>
      <c r="L2" s="79"/>
      <c r="M2" s="79"/>
      <c r="N2" s="79"/>
      <c r="O2" s="79"/>
      <c r="P2" s="1"/>
      <c r="Q2" s="1"/>
      <c r="R2" s="5"/>
      <c r="S2" s="5"/>
      <c r="T2" s="1"/>
    </row>
    <row r="3" spans="1:20" x14ac:dyDescent="0.2">
      <c r="A3" s="2"/>
      <c r="B3" s="3"/>
      <c r="C3" s="68" t="s">
        <v>3</v>
      </c>
      <c r="D3" s="68"/>
      <c r="E3" s="65"/>
      <c r="F3" s="36" t="s">
        <v>4</v>
      </c>
      <c r="G3" s="81" t="s">
        <v>5</v>
      </c>
      <c r="H3" s="82"/>
      <c r="I3" s="82"/>
      <c r="J3" s="82"/>
      <c r="K3" s="83"/>
      <c r="L3" s="81" t="s">
        <v>6</v>
      </c>
      <c r="M3" s="82"/>
      <c r="N3" s="82"/>
      <c r="O3" s="83"/>
      <c r="P3" s="5"/>
      <c r="Q3" s="6" t="s">
        <v>7</v>
      </c>
      <c r="R3" s="6" t="s">
        <v>7</v>
      </c>
      <c r="S3" s="5"/>
      <c r="T3" s="6" t="s">
        <v>8</v>
      </c>
    </row>
    <row r="4" spans="1:20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8" t="s">
        <v>151</v>
      </c>
      <c r="F4" s="29" t="s">
        <v>3</v>
      </c>
      <c r="G4" s="11" t="s">
        <v>40</v>
      </c>
      <c r="H4" s="9" t="s">
        <v>152</v>
      </c>
      <c r="I4" s="9" t="s">
        <v>13</v>
      </c>
      <c r="J4" s="22" t="s">
        <v>14</v>
      </c>
      <c r="K4" s="23" t="s">
        <v>15</v>
      </c>
      <c r="L4" s="11" t="s">
        <v>152</v>
      </c>
      <c r="M4" s="9" t="s">
        <v>13</v>
      </c>
      <c r="N4" s="22" t="s">
        <v>14</v>
      </c>
      <c r="O4" s="23" t="s">
        <v>15</v>
      </c>
      <c r="P4" s="61"/>
      <c r="Q4" s="7" t="s">
        <v>14</v>
      </c>
      <c r="R4" s="7" t="s">
        <v>17</v>
      </c>
      <c r="S4" s="61"/>
      <c r="T4" s="7" t="s">
        <v>13</v>
      </c>
    </row>
    <row r="5" spans="1:20" x14ac:dyDescent="0.2">
      <c r="A5" s="88">
        <v>142</v>
      </c>
      <c r="B5" s="57">
        <v>123</v>
      </c>
      <c r="C5" s="89" t="s">
        <v>155</v>
      </c>
      <c r="D5" s="89" t="s">
        <v>156</v>
      </c>
      <c r="E5" s="89" t="s">
        <v>153</v>
      </c>
      <c r="F5" s="90" t="s">
        <v>26</v>
      </c>
      <c r="G5" s="53">
        <v>23</v>
      </c>
      <c r="H5" s="54" t="s">
        <v>20</v>
      </c>
      <c r="I5" s="91">
        <v>5</v>
      </c>
      <c r="J5" s="92">
        <v>5</v>
      </c>
      <c r="K5" s="93">
        <v>7</v>
      </c>
      <c r="L5" s="53" t="s">
        <v>20</v>
      </c>
      <c r="M5" s="54">
        <v>1</v>
      </c>
      <c r="N5" s="92">
        <v>5</v>
      </c>
      <c r="O5" s="93">
        <v>11</v>
      </c>
      <c r="P5" s="94"/>
      <c r="Q5" s="95">
        <v>10</v>
      </c>
      <c r="R5" s="96">
        <v>18</v>
      </c>
      <c r="S5" s="57"/>
      <c r="T5" s="96">
        <v>1</v>
      </c>
    </row>
    <row r="10" spans="1:20" x14ac:dyDescent="0.2">
      <c r="E10" t="s">
        <v>168</v>
      </c>
    </row>
  </sheetData>
  <mergeCells count="7">
    <mergeCell ref="G2:O2"/>
    <mergeCell ref="A2:F2"/>
    <mergeCell ref="C3:D3"/>
    <mergeCell ref="G3:K3"/>
    <mergeCell ref="L3:O3"/>
    <mergeCell ref="A1:F1"/>
    <mergeCell ref="G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6.140625" bestFit="1" customWidth="1"/>
    <col min="4" max="4" width="9.42578125" bestFit="1" customWidth="1"/>
    <col min="5" max="5" width="10.85546875" bestFit="1" customWidth="1"/>
    <col min="6" max="6" width="18.85546875" bestFit="1" customWidth="1"/>
    <col min="7" max="7" width="5.85546875" bestFit="1" customWidth="1"/>
    <col min="8" max="8" width="6.5703125" bestFit="1" customWidth="1"/>
    <col min="9" max="9" width="5.140625" bestFit="1" customWidth="1"/>
    <col min="10" max="10" width="6.140625" bestFit="1" customWidth="1"/>
    <col min="11" max="11" width="5.5703125" bestFit="1" customWidth="1"/>
    <col min="12" max="12" width="6.5703125" bestFit="1" customWidth="1"/>
    <col min="13" max="13" width="5.140625" bestFit="1" customWidth="1"/>
    <col min="14" max="14" width="6.140625" bestFit="1" customWidth="1"/>
    <col min="15" max="15" width="5.5703125" bestFit="1" customWidth="1"/>
    <col min="16" max="16" width="1.7109375" customWidth="1"/>
    <col min="17" max="17" width="6.140625" bestFit="1" customWidth="1"/>
    <col min="18" max="18" width="11.140625" bestFit="1" customWidth="1"/>
    <col min="19" max="19" width="1.7109375" customWidth="1"/>
    <col min="20" max="20" width="5.5703125" bestFit="1" customWidth="1"/>
  </cols>
  <sheetData>
    <row r="1" spans="1:20" ht="15.75" x14ac:dyDescent="0.25">
      <c r="A1" s="71" t="s">
        <v>157</v>
      </c>
      <c r="B1" s="72"/>
      <c r="C1" s="72"/>
      <c r="D1" s="72"/>
      <c r="E1" s="72"/>
      <c r="F1" s="72"/>
      <c r="G1" s="73" t="s">
        <v>150</v>
      </c>
      <c r="H1" s="74"/>
      <c r="I1" s="74"/>
      <c r="J1" s="74"/>
      <c r="K1" s="74"/>
      <c r="L1" s="74"/>
      <c r="M1" s="74"/>
      <c r="N1" s="74"/>
      <c r="O1" s="74"/>
      <c r="P1" s="45"/>
      <c r="Q1" s="45"/>
      <c r="R1" s="5"/>
      <c r="S1" s="5"/>
      <c r="T1" s="5"/>
    </row>
    <row r="2" spans="1:20" ht="15.75" thickBot="1" x14ac:dyDescent="0.3">
      <c r="A2" s="76"/>
      <c r="B2" s="77"/>
      <c r="C2" s="77"/>
      <c r="D2" s="77"/>
      <c r="E2" s="77"/>
      <c r="F2" s="77"/>
      <c r="G2" s="78" t="s">
        <v>167</v>
      </c>
      <c r="H2" s="79"/>
      <c r="I2" s="79"/>
      <c r="J2" s="79"/>
      <c r="K2" s="79"/>
      <c r="L2" s="79"/>
      <c r="M2" s="79"/>
      <c r="N2" s="79"/>
      <c r="O2" s="79"/>
      <c r="P2" s="1"/>
      <c r="Q2" s="1"/>
      <c r="R2" s="5"/>
      <c r="S2" s="5"/>
      <c r="T2" s="1"/>
    </row>
    <row r="3" spans="1:20" x14ac:dyDescent="0.2">
      <c r="A3" s="2"/>
      <c r="B3" s="3"/>
      <c r="C3" s="68" t="s">
        <v>3</v>
      </c>
      <c r="D3" s="68"/>
      <c r="E3" s="65"/>
      <c r="F3" s="36" t="s">
        <v>4</v>
      </c>
      <c r="G3" s="81" t="s">
        <v>5</v>
      </c>
      <c r="H3" s="82"/>
      <c r="I3" s="82"/>
      <c r="J3" s="82"/>
      <c r="K3" s="83"/>
      <c r="L3" s="81" t="s">
        <v>6</v>
      </c>
      <c r="M3" s="82"/>
      <c r="N3" s="82"/>
      <c r="O3" s="83"/>
      <c r="P3" s="5"/>
      <c r="Q3" s="6" t="s">
        <v>7</v>
      </c>
      <c r="R3" s="6" t="s">
        <v>7</v>
      </c>
      <c r="S3" s="5"/>
      <c r="T3" s="6" t="s">
        <v>8</v>
      </c>
    </row>
    <row r="4" spans="1:20" ht="13.5" thickBot="1" x14ac:dyDescent="0.25">
      <c r="A4" s="27" t="s">
        <v>9</v>
      </c>
      <c r="B4" s="28" t="s">
        <v>10</v>
      </c>
      <c r="C4" s="28" t="s">
        <v>11</v>
      </c>
      <c r="D4" s="28" t="s">
        <v>12</v>
      </c>
      <c r="E4" s="28" t="s">
        <v>151</v>
      </c>
      <c r="F4" s="29" t="s">
        <v>3</v>
      </c>
      <c r="G4" s="11" t="s">
        <v>40</v>
      </c>
      <c r="H4" s="9" t="s">
        <v>152</v>
      </c>
      <c r="I4" s="9" t="s">
        <v>13</v>
      </c>
      <c r="J4" s="22" t="s">
        <v>14</v>
      </c>
      <c r="K4" s="23" t="s">
        <v>15</v>
      </c>
      <c r="L4" s="11" t="s">
        <v>152</v>
      </c>
      <c r="M4" s="9" t="s">
        <v>13</v>
      </c>
      <c r="N4" s="22" t="s">
        <v>14</v>
      </c>
      <c r="O4" s="23" t="s">
        <v>15</v>
      </c>
      <c r="P4" s="61"/>
      <c r="Q4" s="7" t="s">
        <v>14</v>
      </c>
      <c r="R4" s="7" t="s">
        <v>17</v>
      </c>
      <c r="S4" s="61"/>
      <c r="T4" s="7" t="s">
        <v>13</v>
      </c>
    </row>
    <row r="5" spans="1:20" x14ac:dyDescent="0.2">
      <c r="A5" s="88">
        <v>136</v>
      </c>
      <c r="B5" s="57">
        <v>132</v>
      </c>
      <c r="C5" s="89" t="s">
        <v>118</v>
      </c>
      <c r="D5" s="89" t="s">
        <v>119</v>
      </c>
      <c r="E5" s="89" t="s">
        <v>153</v>
      </c>
      <c r="F5" s="90" t="s">
        <v>25</v>
      </c>
      <c r="G5" s="53">
        <v>24</v>
      </c>
      <c r="H5" s="54" t="s">
        <v>19</v>
      </c>
      <c r="I5" s="91">
        <v>3</v>
      </c>
      <c r="J5" s="92">
        <v>10</v>
      </c>
      <c r="K5" s="93">
        <v>14</v>
      </c>
      <c r="L5" s="53" t="s">
        <v>19</v>
      </c>
      <c r="M5" s="54">
        <v>1</v>
      </c>
      <c r="N5" s="92">
        <v>10</v>
      </c>
      <c r="O5" s="93">
        <v>16</v>
      </c>
      <c r="P5" s="94"/>
      <c r="Q5" s="95">
        <v>20</v>
      </c>
      <c r="R5" s="96">
        <v>30</v>
      </c>
      <c r="S5" s="57"/>
      <c r="T5" s="96">
        <v>1</v>
      </c>
    </row>
  </sheetData>
  <mergeCells count="7">
    <mergeCell ref="G2:O2"/>
    <mergeCell ref="A2:F2"/>
    <mergeCell ref="C3:D3"/>
    <mergeCell ref="G3:K3"/>
    <mergeCell ref="L3:O3"/>
    <mergeCell ref="A1:F1"/>
    <mergeCell ref="G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5.85546875" bestFit="1" customWidth="1"/>
    <col min="4" max="4" width="4.7109375" bestFit="1" customWidth="1"/>
    <col min="5" max="5" width="9.42578125" bestFit="1" customWidth="1"/>
    <col min="6" max="6" width="19.5703125" bestFit="1" customWidth="1"/>
    <col min="7" max="7" width="5.85546875" bestFit="1" customWidth="1"/>
    <col min="8" max="8" width="6.5703125" bestFit="1" customWidth="1"/>
    <col min="9" max="9" width="5.140625" bestFit="1" customWidth="1"/>
    <col min="10" max="10" width="6.140625" bestFit="1" customWidth="1"/>
    <col min="11" max="11" width="5.5703125" bestFit="1" customWidth="1"/>
    <col min="12" max="12" width="6.5703125" bestFit="1" customWidth="1"/>
    <col min="13" max="13" width="5.140625" bestFit="1" customWidth="1"/>
    <col min="14" max="14" width="6.140625" bestFit="1" customWidth="1"/>
    <col min="15" max="15" width="5.5703125" bestFit="1" customWidth="1"/>
    <col min="16" max="16" width="6.5703125" bestFit="1" customWidth="1"/>
    <col min="17" max="17" width="5.140625" bestFit="1" customWidth="1"/>
    <col min="18" max="18" width="6.140625" bestFit="1" customWidth="1"/>
    <col min="19" max="19" width="5.5703125" bestFit="1" customWidth="1"/>
    <col min="20" max="20" width="6.5703125" bestFit="1" customWidth="1"/>
    <col min="21" max="21" width="5.140625" bestFit="1" customWidth="1"/>
    <col min="22" max="22" width="6.140625" bestFit="1" customWidth="1"/>
    <col min="23" max="23" width="5.5703125" bestFit="1" customWidth="1"/>
    <col min="24" max="24" width="6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1.7109375" customWidth="1"/>
    <col min="29" max="29" width="6.140625" bestFit="1" customWidth="1"/>
    <col min="30" max="30" width="5.140625" bestFit="1" customWidth="1"/>
    <col min="31" max="31" width="11.140625" bestFit="1" customWidth="1"/>
    <col min="32" max="32" width="1.7109375" customWidth="1"/>
    <col min="33" max="33" width="5.5703125" bestFit="1" customWidth="1"/>
  </cols>
  <sheetData>
    <row r="1" spans="1:33" ht="15.75" x14ac:dyDescent="0.25">
      <c r="A1" s="71" t="s">
        <v>158</v>
      </c>
      <c r="B1" s="72"/>
      <c r="C1" s="72"/>
      <c r="D1" s="72"/>
      <c r="E1" s="72"/>
      <c r="F1" s="72"/>
      <c r="G1" s="73" t="s">
        <v>150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67"/>
      <c r="Y1" s="67"/>
      <c r="Z1" s="67"/>
      <c r="AA1" s="67"/>
      <c r="AB1" s="45"/>
      <c r="AC1" s="45"/>
      <c r="AD1" s="5"/>
      <c r="AE1" s="5"/>
      <c r="AF1" s="5"/>
      <c r="AG1" s="5"/>
    </row>
    <row r="2" spans="1:33" ht="15.75" thickBot="1" x14ac:dyDescent="0.3">
      <c r="A2" s="76"/>
      <c r="B2" s="77"/>
      <c r="C2" s="77"/>
      <c r="D2" s="77"/>
      <c r="E2" s="77"/>
      <c r="F2" s="77"/>
      <c r="G2" s="78" t="s">
        <v>167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64"/>
      <c r="Y2" s="64"/>
      <c r="Z2" s="64"/>
      <c r="AA2" s="64"/>
      <c r="AB2" s="1"/>
      <c r="AC2" s="1"/>
      <c r="AD2" s="5"/>
      <c r="AE2" s="5"/>
      <c r="AF2" s="5"/>
      <c r="AG2" s="1"/>
    </row>
    <row r="3" spans="1:33" x14ac:dyDescent="0.2">
      <c r="A3" s="2"/>
      <c r="B3" s="3"/>
      <c r="C3" s="68" t="s">
        <v>3</v>
      </c>
      <c r="D3" s="68"/>
      <c r="E3" s="65"/>
      <c r="F3" s="4" t="s">
        <v>4</v>
      </c>
      <c r="G3" s="69" t="s">
        <v>5</v>
      </c>
      <c r="H3" s="87"/>
      <c r="I3" s="87"/>
      <c r="J3" s="87"/>
      <c r="K3" s="70"/>
      <c r="L3" s="69" t="s">
        <v>6</v>
      </c>
      <c r="M3" s="87"/>
      <c r="N3" s="87"/>
      <c r="O3" s="70"/>
      <c r="P3" s="69" t="s">
        <v>159</v>
      </c>
      <c r="Q3" s="87"/>
      <c r="R3" s="87"/>
      <c r="S3" s="70"/>
      <c r="T3" s="69" t="s">
        <v>160</v>
      </c>
      <c r="U3" s="87"/>
      <c r="V3" s="87"/>
      <c r="W3" s="70"/>
      <c r="X3" s="87" t="s">
        <v>161</v>
      </c>
      <c r="Y3" s="87"/>
      <c r="Z3" s="87"/>
      <c r="AA3" s="70"/>
      <c r="AB3" s="5"/>
      <c r="AC3" s="6" t="s">
        <v>7</v>
      </c>
      <c r="AD3" s="6"/>
      <c r="AE3" s="6" t="s">
        <v>7</v>
      </c>
      <c r="AF3" s="5"/>
      <c r="AG3" s="6" t="s">
        <v>8</v>
      </c>
    </row>
    <row r="4" spans="1:33" ht="13.5" thickBot="1" x14ac:dyDescent="0.25">
      <c r="A4" s="46" t="s">
        <v>9</v>
      </c>
      <c r="B4" s="99" t="s">
        <v>10</v>
      </c>
      <c r="C4" s="99" t="s">
        <v>11</v>
      </c>
      <c r="D4" s="99" t="s">
        <v>12</v>
      </c>
      <c r="E4" s="99" t="s">
        <v>151</v>
      </c>
      <c r="F4" s="47" t="s">
        <v>3</v>
      </c>
      <c r="G4" s="48" t="s">
        <v>40</v>
      </c>
      <c r="H4" s="49" t="s">
        <v>152</v>
      </c>
      <c r="I4" s="49" t="s">
        <v>13</v>
      </c>
      <c r="J4" s="50" t="s">
        <v>14</v>
      </c>
      <c r="K4" s="51" t="s">
        <v>15</v>
      </c>
      <c r="L4" s="48" t="s">
        <v>152</v>
      </c>
      <c r="M4" s="49" t="s">
        <v>13</v>
      </c>
      <c r="N4" s="50" t="s">
        <v>14</v>
      </c>
      <c r="O4" s="51" t="s">
        <v>15</v>
      </c>
      <c r="P4" s="62" t="s">
        <v>152</v>
      </c>
      <c r="Q4" s="9" t="s">
        <v>13</v>
      </c>
      <c r="R4" s="10" t="s">
        <v>14</v>
      </c>
      <c r="S4" s="51" t="s">
        <v>15</v>
      </c>
      <c r="T4" s="98" t="s">
        <v>152</v>
      </c>
      <c r="U4" s="9" t="s">
        <v>13</v>
      </c>
      <c r="V4" s="9" t="s">
        <v>14</v>
      </c>
      <c r="W4" s="66" t="s">
        <v>15</v>
      </c>
      <c r="X4" s="9" t="s">
        <v>152</v>
      </c>
      <c r="Y4" s="9" t="s">
        <v>13</v>
      </c>
      <c r="Z4" s="9" t="s">
        <v>14</v>
      </c>
      <c r="AA4" s="25" t="s">
        <v>15</v>
      </c>
      <c r="AB4" s="61"/>
      <c r="AC4" s="7" t="s">
        <v>14</v>
      </c>
      <c r="AD4" s="7" t="s">
        <v>13</v>
      </c>
      <c r="AE4" s="7" t="s">
        <v>17</v>
      </c>
      <c r="AF4" s="61"/>
      <c r="AG4" s="7" t="s">
        <v>13</v>
      </c>
    </row>
    <row r="5" spans="1:33" x14ac:dyDescent="0.2">
      <c r="A5" s="100">
        <v>171</v>
      </c>
      <c r="B5" s="52">
        <v>133</v>
      </c>
      <c r="C5" s="101" t="s">
        <v>90</v>
      </c>
      <c r="D5" s="101" t="s">
        <v>120</v>
      </c>
      <c r="E5" s="101" t="s">
        <v>154</v>
      </c>
      <c r="F5" s="102" t="s">
        <v>169</v>
      </c>
      <c r="G5" s="55">
        <v>34</v>
      </c>
      <c r="H5" s="56" t="s">
        <v>18</v>
      </c>
      <c r="I5" s="103">
        <v>1</v>
      </c>
      <c r="J5" s="104">
        <v>15</v>
      </c>
      <c r="K5" s="105">
        <v>21</v>
      </c>
      <c r="L5" s="55" t="s">
        <v>18</v>
      </c>
      <c r="M5" s="56">
        <v>1</v>
      </c>
      <c r="N5" s="104">
        <v>15</v>
      </c>
      <c r="O5" s="105">
        <v>21</v>
      </c>
      <c r="P5" s="55" t="s">
        <v>18</v>
      </c>
      <c r="Q5" s="56">
        <v>1</v>
      </c>
      <c r="R5" s="104">
        <v>15</v>
      </c>
      <c r="S5" s="105">
        <v>21</v>
      </c>
      <c r="T5" s="55" t="s">
        <v>18</v>
      </c>
      <c r="U5" s="56">
        <v>1</v>
      </c>
      <c r="V5" s="104">
        <v>15</v>
      </c>
      <c r="W5" s="105">
        <v>21</v>
      </c>
      <c r="X5" s="55" t="s">
        <v>19</v>
      </c>
      <c r="Y5" s="106">
        <v>1</v>
      </c>
      <c r="Z5" s="104">
        <v>10</v>
      </c>
      <c r="AA5" s="105">
        <v>16</v>
      </c>
      <c r="AB5" s="94"/>
      <c r="AC5" s="95">
        <v>70</v>
      </c>
      <c r="AD5" s="97">
        <v>1</v>
      </c>
      <c r="AE5" s="96">
        <v>100</v>
      </c>
      <c r="AF5" s="57"/>
      <c r="AG5" s="96">
        <v>1</v>
      </c>
    </row>
  </sheetData>
  <mergeCells count="10">
    <mergeCell ref="A2:F2"/>
    <mergeCell ref="G2:W2"/>
    <mergeCell ref="G3:K3"/>
    <mergeCell ref="L3:O3"/>
    <mergeCell ref="P3:S3"/>
    <mergeCell ref="T3:W3"/>
    <mergeCell ref="X3:AA3"/>
    <mergeCell ref="C3:D3"/>
    <mergeCell ref="A1:F1"/>
    <mergeCell ref="G1:W1"/>
  </mergeCells>
  <phoneticPr fontId="4" type="noConversion"/>
  <pageMargins left="0" right="0" top="0" bottom="0" header="0" footer="0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7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6.28515625" bestFit="1" customWidth="1"/>
    <col min="4" max="4" width="8.85546875" bestFit="1" customWidth="1"/>
    <col min="5" max="5" width="10.85546875" bestFit="1" customWidth="1"/>
    <col min="6" max="6" width="20.7109375" bestFit="1" customWidth="1"/>
    <col min="7" max="7" width="5.85546875" bestFit="1" customWidth="1"/>
    <col min="8" max="8" width="6.5703125" bestFit="1" customWidth="1"/>
    <col min="9" max="9" width="5.140625" bestFit="1" customWidth="1"/>
    <col min="10" max="10" width="6.140625" bestFit="1" customWidth="1"/>
    <col min="11" max="11" width="5.5703125" bestFit="1" customWidth="1"/>
    <col min="12" max="12" width="6.5703125" bestFit="1" customWidth="1"/>
    <col min="13" max="13" width="5.140625" bestFit="1" customWidth="1"/>
    <col min="14" max="14" width="6.140625" bestFit="1" customWidth="1"/>
    <col min="15" max="15" width="5.5703125" bestFit="1" customWidth="1"/>
    <col min="16" max="16" width="6.5703125" bestFit="1" customWidth="1"/>
    <col min="17" max="17" width="5.140625" bestFit="1" customWidth="1"/>
    <col min="18" max="18" width="6.140625" bestFit="1" customWidth="1"/>
    <col min="19" max="19" width="5.5703125" bestFit="1" customWidth="1"/>
    <col min="20" max="20" width="6.5703125" bestFit="1" customWidth="1"/>
    <col min="21" max="21" width="5.140625" bestFit="1" customWidth="1"/>
    <col min="22" max="22" width="6.140625" bestFit="1" customWidth="1"/>
    <col min="23" max="23" width="5.5703125" bestFit="1" customWidth="1"/>
    <col min="24" max="24" width="6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1.7109375" customWidth="1"/>
    <col min="29" max="29" width="6.140625" bestFit="1" customWidth="1"/>
    <col min="30" max="30" width="5.140625" bestFit="1" customWidth="1"/>
    <col min="31" max="31" width="11.140625" bestFit="1" customWidth="1"/>
    <col min="32" max="32" width="1.7109375" customWidth="1"/>
    <col min="33" max="33" width="5.5703125" bestFit="1" customWidth="1"/>
  </cols>
  <sheetData>
    <row r="1" spans="1:33" ht="15.75" x14ac:dyDescent="0.25">
      <c r="A1" s="71" t="s">
        <v>175</v>
      </c>
      <c r="B1" s="72"/>
      <c r="C1" s="72"/>
      <c r="D1" s="72"/>
      <c r="E1" s="72"/>
      <c r="F1" s="72"/>
      <c r="G1" s="73" t="s">
        <v>150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67"/>
      <c r="Y1" s="67"/>
      <c r="Z1" s="67"/>
      <c r="AA1" s="67"/>
      <c r="AB1" s="45"/>
      <c r="AC1" s="45"/>
      <c r="AD1" s="5"/>
      <c r="AE1" s="5"/>
      <c r="AF1" s="5"/>
      <c r="AG1" s="5"/>
    </row>
    <row r="2" spans="1:33" ht="15.75" thickBot="1" x14ac:dyDescent="0.3">
      <c r="A2" s="76"/>
      <c r="B2" s="77"/>
      <c r="C2" s="77"/>
      <c r="D2" s="77"/>
      <c r="E2" s="77"/>
      <c r="F2" s="77"/>
      <c r="G2" s="78" t="s">
        <v>167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64"/>
      <c r="Y2" s="64"/>
      <c r="Z2" s="64"/>
      <c r="AA2" s="64"/>
      <c r="AB2" s="1"/>
      <c r="AC2" s="1"/>
      <c r="AD2" s="5"/>
      <c r="AE2" s="5"/>
      <c r="AF2" s="5"/>
      <c r="AG2" s="1"/>
    </row>
    <row r="3" spans="1:33" x14ac:dyDescent="0.2">
      <c r="A3" s="2"/>
      <c r="B3" s="3"/>
      <c r="C3" s="68" t="s">
        <v>3</v>
      </c>
      <c r="D3" s="68"/>
      <c r="E3" s="65"/>
      <c r="F3" s="4" t="s">
        <v>4</v>
      </c>
      <c r="G3" s="69" t="s">
        <v>5</v>
      </c>
      <c r="H3" s="87"/>
      <c r="I3" s="87"/>
      <c r="J3" s="87"/>
      <c r="K3" s="70"/>
      <c r="L3" s="69" t="s">
        <v>6</v>
      </c>
      <c r="M3" s="87"/>
      <c r="N3" s="87"/>
      <c r="O3" s="70"/>
      <c r="P3" s="69" t="s">
        <v>159</v>
      </c>
      <c r="Q3" s="87"/>
      <c r="R3" s="87"/>
      <c r="S3" s="70"/>
      <c r="T3" s="69" t="s">
        <v>160</v>
      </c>
      <c r="U3" s="87"/>
      <c r="V3" s="87"/>
      <c r="W3" s="70"/>
      <c r="X3" s="87" t="s">
        <v>161</v>
      </c>
      <c r="Y3" s="87"/>
      <c r="Z3" s="87"/>
      <c r="AA3" s="70"/>
      <c r="AB3" s="5"/>
      <c r="AC3" s="6" t="s">
        <v>7</v>
      </c>
      <c r="AD3" s="6"/>
      <c r="AE3" s="6" t="s">
        <v>7</v>
      </c>
      <c r="AF3" s="5"/>
      <c r="AG3" s="6" t="s">
        <v>8</v>
      </c>
    </row>
    <row r="4" spans="1:33" ht="13.5" thickBot="1" x14ac:dyDescent="0.25">
      <c r="A4" s="46" t="s">
        <v>9</v>
      </c>
      <c r="B4" s="99" t="s">
        <v>10</v>
      </c>
      <c r="C4" s="99" t="s">
        <v>11</v>
      </c>
      <c r="D4" s="99" t="s">
        <v>12</v>
      </c>
      <c r="E4" s="99" t="s">
        <v>151</v>
      </c>
      <c r="F4" s="47" t="s">
        <v>3</v>
      </c>
      <c r="G4" s="48" t="s">
        <v>40</v>
      </c>
      <c r="H4" s="49" t="s">
        <v>152</v>
      </c>
      <c r="I4" s="49" t="s">
        <v>13</v>
      </c>
      <c r="J4" s="50" t="s">
        <v>14</v>
      </c>
      <c r="K4" s="51" t="s">
        <v>15</v>
      </c>
      <c r="L4" s="48" t="s">
        <v>152</v>
      </c>
      <c r="M4" s="49" t="s">
        <v>13</v>
      </c>
      <c r="N4" s="50" t="s">
        <v>14</v>
      </c>
      <c r="O4" s="51" t="s">
        <v>15</v>
      </c>
      <c r="P4" s="62" t="s">
        <v>152</v>
      </c>
      <c r="Q4" s="9" t="s">
        <v>13</v>
      </c>
      <c r="R4" s="10" t="s">
        <v>14</v>
      </c>
      <c r="S4" s="51" t="s">
        <v>15</v>
      </c>
      <c r="T4" s="98" t="s">
        <v>152</v>
      </c>
      <c r="U4" s="9" t="s">
        <v>13</v>
      </c>
      <c r="V4" s="9" t="s">
        <v>14</v>
      </c>
      <c r="W4" s="66" t="s">
        <v>15</v>
      </c>
      <c r="X4" s="9" t="s">
        <v>152</v>
      </c>
      <c r="Y4" s="9" t="s">
        <v>13</v>
      </c>
      <c r="Z4" s="9" t="s">
        <v>14</v>
      </c>
      <c r="AA4" s="25" t="s">
        <v>15</v>
      </c>
      <c r="AB4" s="61"/>
      <c r="AC4" s="7" t="s">
        <v>14</v>
      </c>
      <c r="AD4" s="7" t="s">
        <v>13</v>
      </c>
      <c r="AE4" s="7" t="s">
        <v>17</v>
      </c>
      <c r="AF4" s="61"/>
      <c r="AG4" s="7" t="s">
        <v>13</v>
      </c>
    </row>
    <row r="5" spans="1:33" x14ac:dyDescent="0.2">
      <c r="A5" s="100">
        <v>173</v>
      </c>
      <c r="B5" s="52">
        <v>134</v>
      </c>
      <c r="C5" s="101" t="s">
        <v>48</v>
      </c>
      <c r="D5" s="101" t="s">
        <v>176</v>
      </c>
      <c r="E5" s="101" t="s">
        <v>153</v>
      </c>
      <c r="F5" s="102" t="s">
        <v>169</v>
      </c>
      <c r="G5" s="55">
        <v>34</v>
      </c>
      <c r="H5" s="56" t="s">
        <v>18</v>
      </c>
      <c r="I5" s="103">
        <v>1</v>
      </c>
      <c r="J5" s="104">
        <v>15</v>
      </c>
      <c r="K5" s="105">
        <v>21</v>
      </c>
      <c r="L5" s="55" t="s">
        <v>18</v>
      </c>
      <c r="M5" s="56">
        <v>1</v>
      </c>
      <c r="N5" s="104">
        <v>15</v>
      </c>
      <c r="O5" s="105">
        <v>21</v>
      </c>
      <c r="P5" s="55" t="s">
        <v>18</v>
      </c>
      <c r="Q5" s="56">
        <v>1</v>
      </c>
      <c r="R5" s="104">
        <v>15</v>
      </c>
      <c r="S5" s="105">
        <v>21</v>
      </c>
      <c r="T5" s="55" t="s">
        <v>18</v>
      </c>
      <c r="U5" s="56">
        <v>1</v>
      </c>
      <c r="V5" s="104">
        <v>15</v>
      </c>
      <c r="W5" s="105">
        <v>21</v>
      </c>
      <c r="X5" s="55" t="s">
        <v>18</v>
      </c>
      <c r="Y5" s="106">
        <v>2</v>
      </c>
      <c r="Z5" s="104">
        <v>15</v>
      </c>
      <c r="AA5" s="105">
        <v>20</v>
      </c>
      <c r="AB5" s="94"/>
      <c r="AC5" s="95">
        <v>75</v>
      </c>
      <c r="AD5" s="97">
        <v>1</v>
      </c>
      <c r="AE5" s="96">
        <v>104</v>
      </c>
      <c r="AF5" s="57"/>
      <c r="AG5" s="96">
        <v>1</v>
      </c>
    </row>
    <row r="6" spans="1:33" x14ac:dyDescent="0.2">
      <c r="A6" s="88">
        <v>175</v>
      </c>
      <c r="B6" s="57">
        <v>152</v>
      </c>
      <c r="C6" s="89" t="s">
        <v>102</v>
      </c>
      <c r="D6" s="89" t="s">
        <v>103</v>
      </c>
      <c r="E6" s="89" t="s">
        <v>153</v>
      </c>
      <c r="F6" s="90" t="s">
        <v>60</v>
      </c>
      <c r="G6" s="53">
        <v>26</v>
      </c>
      <c r="H6" s="54" t="s">
        <v>18</v>
      </c>
      <c r="I6" s="91">
        <v>2</v>
      </c>
      <c r="J6" s="92">
        <v>15</v>
      </c>
      <c r="K6" s="93">
        <v>20</v>
      </c>
      <c r="L6" s="53" t="s">
        <v>18</v>
      </c>
      <c r="M6" s="54">
        <v>2</v>
      </c>
      <c r="N6" s="92">
        <v>15</v>
      </c>
      <c r="O6" s="93">
        <v>20</v>
      </c>
      <c r="P6" s="53" t="s">
        <v>18</v>
      </c>
      <c r="Q6" s="54">
        <v>2</v>
      </c>
      <c r="R6" s="92">
        <v>15</v>
      </c>
      <c r="S6" s="93">
        <v>20</v>
      </c>
      <c r="T6" s="53" t="s">
        <v>19</v>
      </c>
      <c r="U6" s="54">
        <v>2</v>
      </c>
      <c r="V6" s="111">
        <v>10</v>
      </c>
      <c r="W6" s="93">
        <v>15</v>
      </c>
      <c r="X6" s="54" t="s">
        <v>18</v>
      </c>
      <c r="Y6" s="112">
        <v>1</v>
      </c>
      <c r="Z6" s="97">
        <v>15</v>
      </c>
      <c r="AA6" s="90">
        <v>21</v>
      </c>
      <c r="AB6" s="94"/>
      <c r="AC6" s="95">
        <v>70</v>
      </c>
      <c r="AD6" s="97">
        <v>2</v>
      </c>
      <c r="AE6" s="96">
        <v>96</v>
      </c>
      <c r="AF6" s="57"/>
      <c r="AG6" s="96">
        <v>2</v>
      </c>
    </row>
    <row r="7" spans="1:33" x14ac:dyDescent="0.2">
      <c r="A7" s="88">
        <v>196</v>
      </c>
      <c r="B7" s="57">
        <v>153</v>
      </c>
      <c r="C7" s="89" t="s">
        <v>104</v>
      </c>
      <c r="D7" s="89" t="s">
        <v>105</v>
      </c>
      <c r="E7" s="89" t="s">
        <v>153</v>
      </c>
      <c r="F7" s="90" t="s">
        <v>60</v>
      </c>
      <c r="G7" s="53">
        <v>24</v>
      </c>
      <c r="H7" s="54" t="s">
        <v>19</v>
      </c>
      <c r="I7" s="91">
        <v>4</v>
      </c>
      <c r="J7" s="92">
        <v>10</v>
      </c>
      <c r="K7" s="93">
        <v>13</v>
      </c>
      <c r="L7" s="53" t="s">
        <v>20</v>
      </c>
      <c r="M7" s="54">
        <v>3</v>
      </c>
      <c r="N7" s="92">
        <v>5</v>
      </c>
      <c r="O7" s="93">
        <v>9</v>
      </c>
      <c r="P7" s="53"/>
      <c r="Q7" s="54"/>
      <c r="R7" s="92">
        <v>0</v>
      </c>
      <c r="S7" s="93">
        <v>0</v>
      </c>
      <c r="T7" s="53"/>
      <c r="U7" s="54"/>
      <c r="V7" s="111">
        <v>0</v>
      </c>
      <c r="W7" s="93">
        <v>0</v>
      </c>
      <c r="X7" s="54"/>
      <c r="Y7" s="112"/>
      <c r="Z7" s="97">
        <v>0</v>
      </c>
      <c r="AA7" s="90">
        <v>0</v>
      </c>
      <c r="AB7" s="94"/>
      <c r="AC7" s="95">
        <v>15</v>
      </c>
      <c r="AD7" s="97">
        <v>3</v>
      </c>
      <c r="AE7" s="96">
        <v>22</v>
      </c>
      <c r="AF7" s="57"/>
      <c r="AG7" s="96">
        <v>3</v>
      </c>
    </row>
  </sheetData>
  <mergeCells count="10">
    <mergeCell ref="A2:F2"/>
    <mergeCell ref="G2:W2"/>
    <mergeCell ref="G3:K3"/>
    <mergeCell ref="L3:O3"/>
    <mergeCell ref="P3:S3"/>
    <mergeCell ref="T3:W3"/>
    <mergeCell ref="X3:AA3"/>
    <mergeCell ref="C3:D3"/>
    <mergeCell ref="A1:F1"/>
    <mergeCell ref="G1:W1"/>
  </mergeCells>
  <phoneticPr fontId="4" type="noConversion"/>
  <pageMargins left="0" right="0" top="0" bottom="0" header="0" footer="0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1"/>
  <sheetViews>
    <sheetView workbookViewId="0">
      <selection sqref="A1:F1"/>
    </sheetView>
  </sheetViews>
  <sheetFormatPr defaultRowHeight="12.75" x14ac:dyDescent="0.2"/>
  <cols>
    <col min="1" max="1" width="4" bestFit="1" customWidth="1"/>
    <col min="2" max="2" width="7" bestFit="1" customWidth="1"/>
    <col min="3" max="3" width="8.28515625" bestFit="1" customWidth="1"/>
    <col min="4" max="4" width="10.42578125" bestFit="1" customWidth="1"/>
    <col min="5" max="5" width="9.42578125" bestFit="1" customWidth="1"/>
    <col min="6" max="6" width="19.5703125" bestFit="1" customWidth="1"/>
    <col min="7" max="7" width="5.85546875" bestFit="1" customWidth="1"/>
    <col min="8" max="8" width="6.5703125" bestFit="1" customWidth="1"/>
    <col min="9" max="9" width="5.140625" bestFit="1" customWidth="1"/>
    <col min="10" max="10" width="6.140625" bestFit="1" customWidth="1"/>
    <col min="11" max="11" width="5.5703125" bestFit="1" customWidth="1"/>
    <col min="12" max="12" width="6.5703125" bestFit="1" customWidth="1"/>
    <col min="13" max="13" width="5.140625" bestFit="1" customWidth="1"/>
    <col min="14" max="14" width="6.140625" bestFit="1" customWidth="1"/>
    <col min="15" max="15" width="5.5703125" bestFit="1" customWidth="1"/>
    <col min="16" max="16" width="6.5703125" bestFit="1" customWidth="1"/>
    <col min="17" max="17" width="5.140625" bestFit="1" customWidth="1"/>
    <col min="18" max="18" width="6.140625" bestFit="1" customWidth="1"/>
    <col min="19" max="19" width="5.5703125" bestFit="1" customWidth="1"/>
    <col min="20" max="20" width="6.5703125" bestFit="1" customWidth="1"/>
    <col min="21" max="21" width="5.140625" bestFit="1" customWidth="1"/>
    <col min="22" max="22" width="6.140625" bestFit="1" customWidth="1"/>
    <col min="23" max="23" width="5.5703125" bestFit="1" customWidth="1"/>
    <col min="24" max="24" width="6.5703125" bestFit="1" customWidth="1"/>
    <col min="25" max="25" width="5.140625" bestFit="1" customWidth="1"/>
    <col min="26" max="26" width="6.140625" bestFit="1" customWidth="1"/>
    <col min="27" max="27" width="5.5703125" bestFit="1" customWidth="1"/>
    <col min="28" max="28" width="1.7109375" customWidth="1"/>
    <col min="29" max="29" width="6.140625" bestFit="1" customWidth="1"/>
    <col min="30" max="30" width="5.140625" bestFit="1" customWidth="1"/>
    <col min="31" max="31" width="11.140625" bestFit="1" customWidth="1"/>
    <col min="32" max="32" width="1.7109375" customWidth="1"/>
    <col min="33" max="33" width="5.5703125" bestFit="1" customWidth="1"/>
  </cols>
  <sheetData>
    <row r="1" spans="1:33" ht="15.75" x14ac:dyDescent="0.25">
      <c r="A1" s="71" t="s">
        <v>162</v>
      </c>
      <c r="B1" s="72"/>
      <c r="C1" s="72"/>
      <c r="D1" s="72"/>
      <c r="E1" s="72"/>
      <c r="F1" s="72"/>
      <c r="G1" s="73" t="s">
        <v>150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67"/>
      <c r="Y1" s="67"/>
      <c r="Z1" s="67"/>
      <c r="AA1" s="67"/>
      <c r="AB1" s="45"/>
      <c r="AC1" s="45"/>
      <c r="AD1" s="5"/>
      <c r="AE1" s="5"/>
      <c r="AF1" s="5"/>
      <c r="AG1" s="5"/>
    </row>
    <row r="2" spans="1:33" ht="15.75" thickBot="1" x14ac:dyDescent="0.3">
      <c r="A2" s="76"/>
      <c r="B2" s="77"/>
      <c r="C2" s="77"/>
      <c r="D2" s="77"/>
      <c r="E2" s="77"/>
      <c r="F2" s="77"/>
      <c r="G2" s="78" t="s">
        <v>167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64"/>
      <c r="Y2" s="64"/>
      <c r="Z2" s="64"/>
      <c r="AA2" s="64"/>
      <c r="AB2" s="1"/>
      <c r="AC2" s="1"/>
      <c r="AD2" s="5"/>
      <c r="AE2" s="5"/>
      <c r="AF2" s="5"/>
      <c r="AG2" s="1"/>
    </row>
    <row r="3" spans="1:33" x14ac:dyDescent="0.2">
      <c r="A3" s="2"/>
      <c r="B3" s="3"/>
      <c r="C3" s="68" t="s">
        <v>3</v>
      </c>
      <c r="D3" s="68"/>
      <c r="E3" s="65"/>
      <c r="F3" s="4" t="s">
        <v>4</v>
      </c>
      <c r="G3" s="69" t="s">
        <v>5</v>
      </c>
      <c r="H3" s="87"/>
      <c r="I3" s="87"/>
      <c r="J3" s="87"/>
      <c r="K3" s="70"/>
      <c r="L3" s="69" t="s">
        <v>6</v>
      </c>
      <c r="M3" s="87"/>
      <c r="N3" s="87"/>
      <c r="O3" s="70"/>
      <c r="P3" s="69" t="s">
        <v>159</v>
      </c>
      <c r="Q3" s="87"/>
      <c r="R3" s="87"/>
      <c r="S3" s="70"/>
      <c r="T3" s="69" t="s">
        <v>160</v>
      </c>
      <c r="U3" s="87"/>
      <c r="V3" s="87"/>
      <c r="W3" s="70"/>
      <c r="X3" s="87" t="s">
        <v>161</v>
      </c>
      <c r="Y3" s="87"/>
      <c r="Z3" s="87"/>
      <c r="AA3" s="70"/>
      <c r="AB3" s="5"/>
      <c r="AC3" s="6" t="s">
        <v>7</v>
      </c>
      <c r="AD3" s="6" t="s">
        <v>7</v>
      </c>
      <c r="AE3" s="6" t="s">
        <v>7</v>
      </c>
      <c r="AF3" s="5"/>
      <c r="AG3" s="6" t="s">
        <v>8</v>
      </c>
    </row>
    <row r="4" spans="1:33" ht="13.5" thickBot="1" x14ac:dyDescent="0.25">
      <c r="A4" s="46" t="s">
        <v>9</v>
      </c>
      <c r="B4" s="99" t="s">
        <v>10</v>
      </c>
      <c r="C4" s="99" t="s">
        <v>11</v>
      </c>
      <c r="D4" s="99" t="s">
        <v>12</v>
      </c>
      <c r="E4" s="99" t="s">
        <v>151</v>
      </c>
      <c r="F4" s="47" t="s">
        <v>3</v>
      </c>
      <c r="G4" s="48" t="s">
        <v>40</v>
      </c>
      <c r="H4" s="49" t="s">
        <v>152</v>
      </c>
      <c r="I4" s="49" t="s">
        <v>13</v>
      </c>
      <c r="J4" s="50" t="s">
        <v>14</v>
      </c>
      <c r="K4" s="51" t="s">
        <v>15</v>
      </c>
      <c r="L4" s="48" t="s">
        <v>152</v>
      </c>
      <c r="M4" s="49" t="s">
        <v>13</v>
      </c>
      <c r="N4" s="50" t="s">
        <v>14</v>
      </c>
      <c r="O4" s="51" t="s">
        <v>15</v>
      </c>
      <c r="P4" s="62" t="s">
        <v>152</v>
      </c>
      <c r="Q4" s="9" t="s">
        <v>13</v>
      </c>
      <c r="R4" s="10" t="s">
        <v>14</v>
      </c>
      <c r="S4" s="51" t="s">
        <v>15</v>
      </c>
      <c r="T4" s="98" t="s">
        <v>152</v>
      </c>
      <c r="U4" s="9" t="s">
        <v>13</v>
      </c>
      <c r="V4" s="9" t="s">
        <v>14</v>
      </c>
      <c r="W4" s="66" t="s">
        <v>15</v>
      </c>
      <c r="X4" s="9" t="s">
        <v>152</v>
      </c>
      <c r="Y4" s="9" t="s">
        <v>13</v>
      </c>
      <c r="Z4" s="9" t="s">
        <v>14</v>
      </c>
      <c r="AA4" s="25" t="s">
        <v>15</v>
      </c>
      <c r="AB4" s="61"/>
      <c r="AC4" s="7" t="s">
        <v>14</v>
      </c>
      <c r="AD4" s="7" t="s">
        <v>13</v>
      </c>
      <c r="AE4" s="7" t="s">
        <v>17</v>
      </c>
      <c r="AF4" s="61"/>
      <c r="AG4" s="7" t="s">
        <v>13</v>
      </c>
    </row>
    <row r="5" spans="1:33" x14ac:dyDescent="0.2">
      <c r="A5" s="100">
        <v>172</v>
      </c>
      <c r="B5" s="52">
        <v>184</v>
      </c>
      <c r="C5" s="101" t="s">
        <v>44</v>
      </c>
      <c r="D5" s="101" t="s">
        <v>45</v>
      </c>
      <c r="E5" s="101" t="s">
        <v>166</v>
      </c>
      <c r="F5" s="102" t="s">
        <v>169</v>
      </c>
      <c r="G5" s="55">
        <v>33</v>
      </c>
      <c r="H5" s="56" t="s">
        <v>18</v>
      </c>
      <c r="I5" s="103">
        <v>3</v>
      </c>
      <c r="J5" s="104">
        <v>15</v>
      </c>
      <c r="K5" s="105">
        <v>19</v>
      </c>
      <c r="L5" s="55" t="s">
        <v>18</v>
      </c>
      <c r="M5" s="56">
        <v>3</v>
      </c>
      <c r="N5" s="104">
        <v>15</v>
      </c>
      <c r="O5" s="105">
        <v>19</v>
      </c>
      <c r="P5" s="55" t="s">
        <v>18</v>
      </c>
      <c r="Q5" s="56">
        <v>1</v>
      </c>
      <c r="R5" s="104">
        <v>15</v>
      </c>
      <c r="S5" s="105">
        <v>21</v>
      </c>
      <c r="T5" s="55" t="s">
        <v>18</v>
      </c>
      <c r="U5" s="56">
        <v>1</v>
      </c>
      <c r="V5" s="104">
        <v>15</v>
      </c>
      <c r="W5" s="105">
        <v>21</v>
      </c>
      <c r="X5" s="55" t="s">
        <v>18</v>
      </c>
      <c r="Y5" s="106">
        <v>2</v>
      </c>
      <c r="Z5" s="104">
        <v>15</v>
      </c>
      <c r="AA5" s="105">
        <v>20</v>
      </c>
      <c r="AB5" s="94"/>
      <c r="AC5" s="95">
        <v>75</v>
      </c>
      <c r="AD5" s="97">
        <v>1</v>
      </c>
      <c r="AE5" s="96">
        <v>100</v>
      </c>
      <c r="AF5" s="57"/>
      <c r="AG5" s="96">
        <v>1</v>
      </c>
    </row>
    <row r="6" spans="1:33" x14ac:dyDescent="0.2">
      <c r="A6" s="88">
        <v>132</v>
      </c>
      <c r="B6" s="57">
        <v>182</v>
      </c>
      <c r="C6" s="89" t="s">
        <v>78</v>
      </c>
      <c r="D6" s="89" t="s">
        <v>79</v>
      </c>
      <c r="E6" s="89" t="s">
        <v>166</v>
      </c>
      <c r="F6" s="90" t="s">
        <v>24</v>
      </c>
      <c r="G6" s="53">
        <v>34</v>
      </c>
      <c r="H6" s="54" t="s">
        <v>18</v>
      </c>
      <c r="I6" s="91">
        <v>2</v>
      </c>
      <c r="J6" s="92">
        <v>15</v>
      </c>
      <c r="K6" s="93">
        <v>20</v>
      </c>
      <c r="L6" s="53" t="s">
        <v>18</v>
      </c>
      <c r="M6" s="54">
        <v>2</v>
      </c>
      <c r="N6" s="92">
        <v>15</v>
      </c>
      <c r="O6" s="93">
        <v>20</v>
      </c>
      <c r="P6" s="53" t="s">
        <v>18</v>
      </c>
      <c r="Q6" s="54">
        <v>3</v>
      </c>
      <c r="R6" s="92">
        <v>15</v>
      </c>
      <c r="S6" s="93">
        <v>19</v>
      </c>
      <c r="T6" s="53" t="s">
        <v>18</v>
      </c>
      <c r="U6" s="54">
        <v>2</v>
      </c>
      <c r="V6" s="111">
        <v>15</v>
      </c>
      <c r="W6" s="93">
        <v>20</v>
      </c>
      <c r="X6" s="54" t="s">
        <v>18</v>
      </c>
      <c r="Y6" s="112">
        <v>3</v>
      </c>
      <c r="Z6" s="97">
        <v>15</v>
      </c>
      <c r="AA6" s="90">
        <v>19</v>
      </c>
      <c r="AB6" s="94"/>
      <c r="AC6" s="95">
        <v>75</v>
      </c>
      <c r="AD6" s="97">
        <v>1</v>
      </c>
      <c r="AE6" s="96">
        <v>98</v>
      </c>
      <c r="AF6" s="57"/>
      <c r="AG6" s="96">
        <v>2</v>
      </c>
    </row>
    <row r="7" spans="1:33" x14ac:dyDescent="0.2">
      <c r="A7" s="88">
        <v>188</v>
      </c>
      <c r="B7" s="57">
        <v>215</v>
      </c>
      <c r="C7" s="89" t="s">
        <v>58</v>
      </c>
      <c r="D7" s="89" t="s">
        <v>59</v>
      </c>
      <c r="E7" s="89" t="s">
        <v>166</v>
      </c>
      <c r="F7" s="90" t="s">
        <v>22</v>
      </c>
      <c r="G7" s="53">
        <v>36</v>
      </c>
      <c r="H7" s="54" t="s">
        <v>18</v>
      </c>
      <c r="I7" s="91">
        <v>1</v>
      </c>
      <c r="J7" s="92">
        <v>15</v>
      </c>
      <c r="K7" s="93">
        <v>21</v>
      </c>
      <c r="L7" s="53" t="s">
        <v>18</v>
      </c>
      <c r="M7" s="54">
        <v>1</v>
      </c>
      <c r="N7" s="92">
        <v>15</v>
      </c>
      <c r="O7" s="93">
        <v>21</v>
      </c>
      <c r="P7" s="53" t="s">
        <v>18</v>
      </c>
      <c r="Q7" s="54">
        <v>4</v>
      </c>
      <c r="R7" s="92">
        <v>15</v>
      </c>
      <c r="S7" s="93">
        <v>18</v>
      </c>
      <c r="T7" s="53" t="s">
        <v>18</v>
      </c>
      <c r="U7" s="54">
        <v>4</v>
      </c>
      <c r="V7" s="111">
        <v>15</v>
      </c>
      <c r="W7" s="93">
        <v>18</v>
      </c>
      <c r="X7" s="54" t="s">
        <v>18</v>
      </c>
      <c r="Y7" s="112">
        <v>4</v>
      </c>
      <c r="Z7" s="97">
        <v>15</v>
      </c>
      <c r="AA7" s="90">
        <v>18</v>
      </c>
      <c r="AB7" s="94"/>
      <c r="AC7" s="95">
        <v>75</v>
      </c>
      <c r="AD7" s="97">
        <v>1</v>
      </c>
      <c r="AE7" s="96">
        <v>96</v>
      </c>
      <c r="AF7" s="57"/>
      <c r="AG7" s="96">
        <v>3</v>
      </c>
    </row>
    <row r="8" spans="1:33" x14ac:dyDescent="0.2">
      <c r="A8" s="88">
        <v>198</v>
      </c>
      <c r="B8" s="57">
        <v>217</v>
      </c>
      <c r="C8" s="89" t="s">
        <v>41</v>
      </c>
      <c r="D8" s="89" t="s">
        <v>23</v>
      </c>
      <c r="E8" s="89" t="s">
        <v>166</v>
      </c>
      <c r="F8" s="90" t="s">
        <v>24</v>
      </c>
      <c r="G8" s="53">
        <v>27</v>
      </c>
      <c r="H8" s="54" t="s">
        <v>19</v>
      </c>
      <c r="I8" s="91">
        <v>4</v>
      </c>
      <c r="J8" s="92">
        <v>10</v>
      </c>
      <c r="K8" s="93">
        <v>13</v>
      </c>
      <c r="L8" s="53" t="s">
        <v>18</v>
      </c>
      <c r="M8" s="54">
        <v>4</v>
      </c>
      <c r="N8" s="92">
        <v>15</v>
      </c>
      <c r="O8" s="93">
        <v>18</v>
      </c>
      <c r="P8" s="53" t="s">
        <v>19</v>
      </c>
      <c r="Q8" s="54">
        <v>5</v>
      </c>
      <c r="R8" s="92">
        <v>10</v>
      </c>
      <c r="S8" s="93">
        <v>12</v>
      </c>
      <c r="T8" s="53" t="s">
        <v>18</v>
      </c>
      <c r="U8" s="54">
        <v>3</v>
      </c>
      <c r="V8" s="111">
        <v>15</v>
      </c>
      <c r="W8" s="93">
        <v>19</v>
      </c>
      <c r="X8" s="54" t="s">
        <v>18</v>
      </c>
      <c r="Y8" s="112">
        <v>1</v>
      </c>
      <c r="Z8" s="97">
        <v>15</v>
      </c>
      <c r="AA8" s="90">
        <v>21</v>
      </c>
      <c r="AB8" s="94"/>
      <c r="AC8" s="95">
        <v>65</v>
      </c>
      <c r="AD8" s="97">
        <v>4</v>
      </c>
      <c r="AE8" s="96">
        <v>83</v>
      </c>
      <c r="AF8" s="57"/>
      <c r="AG8" s="96">
        <v>4</v>
      </c>
    </row>
    <row r="9" spans="1:33" x14ac:dyDescent="0.2">
      <c r="A9" s="88">
        <v>158</v>
      </c>
      <c r="B9" s="57">
        <v>218</v>
      </c>
      <c r="C9" s="89" t="s">
        <v>61</v>
      </c>
      <c r="D9" s="89" t="s">
        <v>179</v>
      </c>
      <c r="E9" s="89" t="s">
        <v>166</v>
      </c>
      <c r="F9" s="90" t="s">
        <v>27</v>
      </c>
      <c r="G9" s="53">
        <v>24.5</v>
      </c>
      <c r="H9" s="54" t="s">
        <v>19</v>
      </c>
      <c r="I9" s="91">
        <v>5</v>
      </c>
      <c r="J9" s="92">
        <v>10</v>
      </c>
      <c r="K9" s="93">
        <v>12</v>
      </c>
      <c r="L9" s="53" t="s">
        <v>19</v>
      </c>
      <c r="M9" s="54"/>
      <c r="N9" s="92">
        <v>10</v>
      </c>
      <c r="O9" s="93">
        <v>10</v>
      </c>
      <c r="P9" s="53" t="s">
        <v>18</v>
      </c>
      <c r="Q9" s="54">
        <v>0</v>
      </c>
      <c r="R9" s="92">
        <v>15</v>
      </c>
      <c r="S9" s="93">
        <v>15</v>
      </c>
      <c r="T9" s="53" t="s">
        <v>19</v>
      </c>
      <c r="U9" s="54">
        <v>5</v>
      </c>
      <c r="V9" s="111">
        <v>10</v>
      </c>
      <c r="W9" s="93">
        <v>12</v>
      </c>
      <c r="X9" s="54" t="s">
        <v>19</v>
      </c>
      <c r="Y9" s="112">
        <v>5</v>
      </c>
      <c r="Z9" s="97">
        <v>10</v>
      </c>
      <c r="AA9" s="90">
        <v>12</v>
      </c>
      <c r="AB9" s="94"/>
      <c r="AC9" s="95">
        <v>55</v>
      </c>
      <c r="AD9" s="97">
        <v>5</v>
      </c>
      <c r="AE9" s="96">
        <v>61</v>
      </c>
      <c r="AF9" s="57"/>
      <c r="AG9" s="96">
        <v>5</v>
      </c>
    </row>
    <row r="10" spans="1:33" x14ac:dyDescent="0.2">
      <c r="A10" s="88">
        <v>140</v>
      </c>
      <c r="B10" s="57">
        <v>183</v>
      </c>
      <c r="C10" s="89" t="s">
        <v>180</v>
      </c>
      <c r="D10" s="89" t="s">
        <v>181</v>
      </c>
      <c r="E10" s="89" t="s">
        <v>166</v>
      </c>
      <c r="F10" s="90" t="s">
        <v>25</v>
      </c>
      <c r="G10" s="53">
        <v>9.5</v>
      </c>
      <c r="H10" s="54" t="s">
        <v>20</v>
      </c>
      <c r="I10" s="91">
        <v>7</v>
      </c>
      <c r="J10" s="92">
        <v>5</v>
      </c>
      <c r="K10" s="93">
        <v>5</v>
      </c>
      <c r="L10" s="53" t="s">
        <v>18</v>
      </c>
      <c r="M10" s="54">
        <v>5</v>
      </c>
      <c r="N10" s="92">
        <v>15</v>
      </c>
      <c r="O10" s="93">
        <v>17</v>
      </c>
      <c r="P10" s="53" t="s">
        <v>19</v>
      </c>
      <c r="Q10" s="54">
        <v>6</v>
      </c>
      <c r="R10" s="92">
        <v>10</v>
      </c>
      <c r="S10" s="93">
        <v>11</v>
      </c>
      <c r="T10" s="53" t="s">
        <v>19</v>
      </c>
      <c r="U10" s="54"/>
      <c r="V10" s="111">
        <v>10</v>
      </c>
      <c r="W10" s="93">
        <v>10</v>
      </c>
      <c r="X10" s="54" t="s">
        <v>19</v>
      </c>
      <c r="Y10" s="112">
        <v>6</v>
      </c>
      <c r="Z10" s="97">
        <v>10</v>
      </c>
      <c r="AA10" s="90">
        <v>11</v>
      </c>
      <c r="AB10" s="94"/>
      <c r="AC10" s="95">
        <v>50</v>
      </c>
      <c r="AD10" s="97">
        <v>6</v>
      </c>
      <c r="AE10" s="96">
        <v>54</v>
      </c>
      <c r="AF10" s="57"/>
      <c r="AG10" s="96">
        <v>6</v>
      </c>
    </row>
    <row r="11" spans="1:33" x14ac:dyDescent="0.2">
      <c r="A11" s="88">
        <v>179</v>
      </c>
      <c r="B11" s="57">
        <v>214</v>
      </c>
      <c r="C11" s="89" t="s">
        <v>133</v>
      </c>
      <c r="D11" s="89" t="s">
        <v>114</v>
      </c>
      <c r="E11" s="89" t="s">
        <v>166</v>
      </c>
      <c r="F11" s="90" t="s">
        <v>29</v>
      </c>
      <c r="G11" s="53">
        <v>20</v>
      </c>
      <c r="H11" s="54" t="s">
        <v>20</v>
      </c>
      <c r="I11" s="91">
        <v>6</v>
      </c>
      <c r="J11" s="92">
        <v>5</v>
      </c>
      <c r="K11" s="93">
        <v>6</v>
      </c>
      <c r="L11" s="53" t="s">
        <v>19</v>
      </c>
      <c r="M11" s="54"/>
      <c r="N11" s="92">
        <v>10</v>
      </c>
      <c r="O11" s="93">
        <v>10</v>
      </c>
      <c r="P11" s="53" t="s">
        <v>19</v>
      </c>
      <c r="Q11" s="54">
        <v>7</v>
      </c>
      <c r="R11" s="92">
        <v>10</v>
      </c>
      <c r="S11" s="93">
        <v>10</v>
      </c>
      <c r="T11" s="53" t="s">
        <v>19</v>
      </c>
      <c r="U11" s="54">
        <v>6</v>
      </c>
      <c r="V11" s="111">
        <v>10</v>
      </c>
      <c r="W11" s="93">
        <v>11</v>
      </c>
      <c r="X11" s="54"/>
      <c r="Y11" s="112"/>
      <c r="Z11" s="97">
        <v>0</v>
      </c>
      <c r="AA11" s="90">
        <v>0</v>
      </c>
      <c r="AB11" s="94"/>
      <c r="AC11" s="95">
        <v>35</v>
      </c>
      <c r="AD11" s="97">
        <v>7</v>
      </c>
      <c r="AE11" s="96">
        <v>37</v>
      </c>
      <c r="AF11" s="57"/>
      <c r="AG11" s="96">
        <v>7</v>
      </c>
    </row>
  </sheetData>
  <mergeCells count="10">
    <mergeCell ref="G3:K3"/>
    <mergeCell ref="L3:O3"/>
    <mergeCell ref="P3:S3"/>
    <mergeCell ref="T3:W3"/>
    <mergeCell ref="X3:AA3"/>
    <mergeCell ref="C3:D3"/>
    <mergeCell ref="A1:F1"/>
    <mergeCell ref="G1:W1"/>
    <mergeCell ref="A2:F2"/>
    <mergeCell ref="G2:W2"/>
  </mergeCells>
  <phoneticPr fontId="4" type="noConversion"/>
  <pageMargins left="0" right="0" top="0" bottom="0" header="0" footer="0"/>
  <pageSetup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"/>
  <sheetViews>
    <sheetView workbookViewId="0">
      <selection sqref="A1:U1"/>
    </sheetView>
  </sheetViews>
  <sheetFormatPr defaultRowHeight="12.75" x14ac:dyDescent="0.2"/>
  <cols>
    <col min="1" max="1" width="7" bestFit="1" customWidth="1"/>
    <col min="2" max="2" width="6.140625" bestFit="1" customWidth="1"/>
    <col min="3" max="3" width="4.85546875" bestFit="1" customWidth="1"/>
    <col min="4" max="4" width="20.42578125" bestFit="1" customWidth="1"/>
    <col min="5" max="5" width="6.5703125" bestFit="1" customWidth="1"/>
    <col min="6" max="6" width="4.71093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4.710937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170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6"/>
      <c r="B2" s="107"/>
      <c r="C2" s="107"/>
      <c r="D2" s="15"/>
      <c r="E2" s="107"/>
      <c r="F2" s="107"/>
      <c r="G2" s="107"/>
      <c r="H2" s="107"/>
      <c r="I2" s="107"/>
      <c r="J2" s="107"/>
      <c r="K2" s="107"/>
      <c r="L2" s="107"/>
      <c r="M2" s="16" t="s">
        <v>171</v>
      </c>
      <c r="N2" s="107" t="s">
        <v>172</v>
      </c>
      <c r="O2" s="15" t="s">
        <v>173</v>
      </c>
      <c r="P2" s="16" t="s">
        <v>171</v>
      </c>
      <c r="Q2" s="107" t="s">
        <v>172</v>
      </c>
      <c r="R2" s="107" t="s">
        <v>173</v>
      </c>
      <c r="S2" s="16"/>
      <c r="T2" s="107"/>
      <c r="U2" s="15"/>
    </row>
    <row r="3" spans="1:21" x14ac:dyDescent="0.2">
      <c r="A3" s="16" t="s">
        <v>33</v>
      </c>
      <c r="B3" s="107"/>
      <c r="C3" s="107"/>
      <c r="D3" s="15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9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58">
        <v>171</v>
      </c>
      <c r="B5" s="59" t="s">
        <v>90</v>
      </c>
      <c r="C5" s="59" t="s">
        <v>120</v>
      </c>
      <c r="D5" s="60" t="s">
        <v>169</v>
      </c>
      <c r="E5" s="40">
        <v>55</v>
      </c>
      <c r="F5" s="42">
        <v>21</v>
      </c>
      <c r="G5" s="40">
        <v>60</v>
      </c>
      <c r="H5" s="42">
        <v>28</v>
      </c>
      <c r="I5" s="40">
        <v>55</v>
      </c>
      <c r="J5" s="42">
        <v>30</v>
      </c>
      <c r="K5" s="40">
        <v>70</v>
      </c>
      <c r="L5" s="42">
        <v>34</v>
      </c>
      <c r="M5" s="108">
        <v>70</v>
      </c>
      <c r="N5" s="109">
        <v>60</v>
      </c>
      <c r="O5" s="110">
        <v>55.03</v>
      </c>
      <c r="P5" s="40">
        <v>34</v>
      </c>
      <c r="Q5" s="41">
        <v>28</v>
      </c>
      <c r="R5" s="42">
        <v>30</v>
      </c>
      <c r="S5" s="108">
        <v>185.03</v>
      </c>
      <c r="T5" s="41">
        <v>1</v>
      </c>
      <c r="U5" s="42">
        <v>92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9"/>
  <sheetViews>
    <sheetView workbookViewId="0">
      <selection sqref="A1:U1"/>
    </sheetView>
  </sheetViews>
  <sheetFormatPr defaultRowHeight="12.75" x14ac:dyDescent="0.2"/>
  <cols>
    <col min="1" max="1" width="7" bestFit="1" customWidth="1"/>
    <col min="2" max="2" width="8" bestFit="1" customWidth="1"/>
    <col min="3" max="3" width="9.28515625" bestFit="1" customWidth="1"/>
    <col min="4" max="4" width="21.42578125" bestFit="1" customWidth="1"/>
    <col min="5" max="5" width="6.5703125" bestFit="1" customWidth="1"/>
    <col min="6" max="6" width="4.71093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4.710937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177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6"/>
      <c r="B2" s="107"/>
      <c r="C2" s="107"/>
      <c r="D2" s="15"/>
      <c r="E2" s="107"/>
      <c r="F2" s="107"/>
      <c r="G2" s="107"/>
      <c r="H2" s="107"/>
      <c r="I2" s="107"/>
      <c r="J2" s="107"/>
      <c r="K2" s="107"/>
      <c r="L2" s="107"/>
      <c r="M2" s="16" t="s">
        <v>171</v>
      </c>
      <c r="N2" s="107" t="s">
        <v>172</v>
      </c>
      <c r="O2" s="15" t="s">
        <v>173</v>
      </c>
      <c r="P2" s="16" t="s">
        <v>171</v>
      </c>
      <c r="Q2" s="107" t="s">
        <v>172</v>
      </c>
      <c r="R2" s="107" t="s">
        <v>173</v>
      </c>
      <c r="S2" s="16"/>
      <c r="T2" s="107"/>
      <c r="U2" s="15"/>
    </row>
    <row r="3" spans="1:21" x14ac:dyDescent="0.2">
      <c r="A3" s="16" t="s">
        <v>33</v>
      </c>
      <c r="B3" s="107"/>
      <c r="C3" s="107"/>
      <c r="D3" s="15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9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58">
        <v>173</v>
      </c>
      <c r="B5" s="59" t="s">
        <v>48</v>
      </c>
      <c r="C5" s="59" t="s">
        <v>176</v>
      </c>
      <c r="D5" s="60" t="s">
        <v>169</v>
      </c>
      <c r="E5" s="40">
        <v>70</v>
      </c>
      <c r="F5" s="42">
        <v>36</v>
      </c>
      <c r="G5" s="40">
        <v>60</v>
      </c>
      <c r="H5" s="42">
        <v>34</v>
      </c>
      <c r="I5" s="40">
        <v>60</v>
      </c>
      <c r="J5" s="42">
        <v>23</v>
      </c>
      <c r="K5" s="40">
        <v>75</v>
      </c>
      <c r="L5" s="42">
        <v>34</v>
      </c>
      <c r="M5" s="108">
        <v>75</v>
      </c>
      <c r="N5" s="109">
        <v>70</v>
      </c>
      <c r="O5" s="110">
        <v>60.02</v>
      </c>
      <c r="P5" s="40">
        <v>34</v>
      </c>
      <c r="Q5" s="41">
        <v>36</v>
      </c>
      <c r="R5" s="42">
        <v>34</v>
      </c>
      <c r="S5" s="108">
        <v>205.02</v>
      </c>
      <c r="T5" s="41">
        <v>1</v>
      </c>
      <c r="U5" s="42">
        <v>104</v>
      </c>
    </row>
    <row r="6" spans="1:21" x14ac:dyDescent="0.2">
      <c r="A6" s="20">
        <v>175</v>
      </c>
      <c r="B6" s="113" t="s">
        <v>102</v>
      </c>
      <c r="C6" s="113" t="s">
        <v>103</v>
      </c>
      <c r="D6" s="21" t="s">
        <v>60</v>
      </c>
      <c r="E6" s="114">
        <v>0</v>
      </c>
      <c r="F6" s="44">
        <v>0</v>
      </c>
      <c r="G6" s="114">
        <v>35</v>
      </c>
      <c r="H6" s="44">
        <v>25</v>
      </c>
      <c r="I6" s="114">
        <v>45</v>
      </c>
      <c r="J6" s="44">
        <v>21</v>
      </c>
      <c r="K6" s="114">
        <v>70</v>
      </c>
      <c r="L6" s="44">
        <v>26</v>
      </c>
      <c r="M6" s="115">
        <v>70</v>
      </c>
      <c r="N6" s="116">
        <v>45</v>
      </c>
      <c r="O6" s="117">
        <v>35</v>
      </c>
      <c r="P6" s="114">
        <v>26</v>
      </c>
      <c r="Q6" s="24">
        <v>21</v>
      </c>
      <c r="R6" s="44">
        <v>25</v>
      </c>
      <c r="S6" s="115">
        <v>150</v>
      </c>
      <c r="T6" s="24">
        <v>2</v>
      </c>
      <c r="U6" s="44">
        <v>72</v>
      </c>
    </row>
    <row r="7" spans="1:21" x14ac:dyDescent="0.2">
      <c r="A7" s="20">
        <v>111</v>
      </c>
      <c r="B7" s="113" t="s">
        <v>106</v>
      </c>
      <c r="C7" s="113" t="s">
        <v>105</v>
      </c>
      <c r="D7" s="21" t="s">
        <v>60</v>
      </c>
      <c r="E7" s="114">
        <v>20</v>
      </c>
      <c r="F7" s="44">
        <v>29</v>
      </c>
      <c r="G7" s="114">
        <v>20</v>
      </c>
      <c r="H7" s="44">
        <v>22</v>
      </c>
      <c r="I7" s="114">
        <v>15</v>
      </c>
      <c r="J7" s="44">
        <v>23</v>
      </c>
      <c r="K7" s="114">
        <v>0</v>
      </c>
      <c r="L7" s="44">
        <v>0</v>
      </c>
      <c r="M7" s="115">
        <v>20.04</v>
      </c>
      <c r="N7" s="116">
        <v>20.02</v>
      </c>
      <c r="O7" s="117">
        <v>15</v>
      </c>
      <c r="P7" s="114">
        <v>29</v>
      </c>
      <c r="Q7" s="24">
        <v>22</v>
      </c>
      <c r="R7" s="44">
        <v>23</v>
      </c>
      <c r="S7" s="115">
        <v>55.06</v>
      </c>
      <c r="T7" s="24">
        <v>3</v>
      </c>
      <c r="U7" s="44">
        <v>74</v>
      </c>
    </row>
    <row r="8" spans="1:21" x14ac:dyDescent="0.2">
      <c r="A8" s="20">
        <v>196</v>
      </c>
      <c r="B8" s="113" t="s">
        <v>104</v>
      </c>
      <c r="C8" s="113" t="s">
        <v>105</v>
      </c>
      <c r="D8" s="21" t="s">
        <v>60</v>
      </c>
      <c r="E8" s="114">
        <v>20</v>
      </c>
      <c r="F8" s="44">
        <v>30</v>
      </c>
      <c r="G8" s="114">
        <v>15</v>
      </c>
      <c r="H8" s="44">
        <v>21</v>
      </c>
      <c r="I8" s="114">
        <v>0</v>
      </c>
      <c r="J8" s="44">
        <v>0</v>
      </c>
      <c r="K8" s="114">
        <v>15</v>
      </c>
      <c r="L8" s="44">
        <v>24</v>
      </c>
      <c r="M8" s="115">
        <v>20</v>
      </c>
      <c r="N8" s="116">
        <v>15.03</v>
      </c>
      <c r="O8" s="117">
        <v>15.02</v>
      </c>
      <c r="P8" s="114">
        <v>30</v>
      </c>
      <c r="Q8" s="24">
        <v>24</v>
      </c>
      <c r="R8" s="44">
        <v>21</v>
      </c>
      <c r="S8" s="115">
        <v>50.05</v>
      </c>
      <c r="T8" s="24">
        <v>4</v>
      </c>
      <c r="U8" s="44">
        <v>75</v>
      </c>
    </row>
    <row r="9" spans="1:21" x14ac:dyDescent="0.2">
      <c r="A9" s="20">
        <v>122</v>
      </c>
      <c r="B9" s="113" t="s">
        <v>111</v>
      </c>
      <c r="C9" s="113" t="s">
        <v>112</v>
      </c>
      <c r="D9" s="21" t="s">
        <v>178</v>
      </c>
      <c r="E9" s="114">
        <v>0</v>
      </c>
      <c r="F9" s="44">
        <v>0</v>
      </c>
      <c r="G9" s="114">
        <v>35</v>
      </c>
      <c r="H9" s="44">
        <v>20</v>
      </c>
      <c r="I9" s="114">
        <v>0</v>
      </c>
      <c r="J9" s="44">
        <v>0</v>
      </c>
      <c r="K9" s="114">
        <v>0</v>
      </c>
      <c r="L9" s="44">
        <v>0</v>
      </c>
      <c r="M9" s="115">
        <v>35</v>
      </c>
      <c r="N9" s="116">
        <v>0.01</v>
      </c>
      <c r="O9" s="117">
        <v>0.01</v>
      </c>
      <c r="P9" s="114">
        <v>20</v>
      </c>
      <c r="Q9" s="24">
        <v>0</v>
      </c>
      <c r="R9" s="44">
        <v>0</v>
      </c>
      <c r="S9" s="115">
        <v>35.019999999999996</v>
      </c>
      <c r="T9" s="24">
        <v>5</v>
      </c>
      <c r="U9" s="44">
        <v>20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1"/>
  <sheetViews>
    <sheetView workbookViewId="0">
      <selection sqref="A1:U1"/>
    </sheetView>
  </sheetViews>
  <sheetFormatPr defaultColWidth="9.140625" defaultRowHeight="12.75" x14ac:dyDescent="0.2"/>
  <cols>
    <col min="1" max="1" width="7" bestFit="1" customWidth="1"/>
    <col min="2" max="2" width="8.28515625" bestFit="1" customWidth="1"/>
    <col min="3" max="3" width="10.7109375" bestFit="1" customWidth="1"/>
    <col min="4" max="4" width="20.42578125" bestFit="1" customWidth="1"/>
    <col min="5" max="5" width="6.5703125" bestFit="1" customWidth="1"/>
    <col min="6" max="6" width="4.7109375" bestFit="1" customWidth="1"/>
    <col min="7" max="7" width="6.5703125" bestFit="1" customWidth="1"/>
    <col min="8" max="8" width="5.42578125" bestFit="1" customWidth="1"/>
    <col min="9" max="9" width="6.5703125" bestFit="1" customWidth="1"/>
    <col min="10" max="10" width="5" bestFit="1" customWidth="1"/>
    <col min="11" max="12" width="7.140625" bestFit="1" customWidth="1"/>
    <col min="13" max="18" width="6.140625" bestFit="1" customWidth="1"/>
    <col min="19" max="20" width="10" bestFit="1" customWidth="1"/>
    <col min="21" max="21" width="6.28515625" bestFit="1" customWidth="1"/>
  </cols>
  <sheetData>
    <row r="1" spans="1:21" ht="13.5" thickBot="1" x14ac:dyDescent="0.25">
      <c r="A1" s="84" t="s">
        <v>165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1" ht="13.5" thickBot="1" x14ac:dyDescent="0.25">
      <c r="A2" s="16"/>
      <c r="B2" s="107"/>
      <c r="C2" s="107"/>
      <c r="D2" s="15"/>
      <c r="E2" s="107"/>
      <c r="F2" s="107"/>
      <c r="G2" s="107"/>
      <c r="H2" s="107"/>
      <c r="I2" s="107"/>
      <c r="J2" s="107"/>
      <c r="K2" s="107"/>
      <c r="L2" s="107"/>
      <c r="M2" s="16" t="s">
        <v>171</v>
      </c>
      <c r="N2" s="107" t="s">
        <v>172</v>
      </c>
      <c r="O2" s="15" t="s">
        <v>173</v>
      </c>
      <c r="P2" s="16" t="s">
        <v>171</v>
      </c>
      <c r="Q2" s="107" t="s">
        <v>172</v>
      </c>
      <c r="R2" s="107" t="s">
        <v>173</v>
      </c>
      <c r="S2" s="16"/>
      <c r="T2" s="107"/>
      <c r="U2" s="15"/>
    </row>
    <row r="3" spans="1:21" x14ac:dyDescent="0.2">
      <c r="A3" s="16" t="s">
        <v>33</v>
      </c>
      <c r="B3" s="107"/>
      <c r="C3" s="107"/>
      <c r="D3" s="15"/>
      <c r="E3" s="12" t="s">
        <v>174</v>
      </c>
      <c r="F3" s="14" t="s">
        <v>174</v>
      </c>
      <c r="G3" s="12" t="s">
        <v>37</v>
      </c>
      <c r="H3" s="14" t="s">
        <v>37</v>
      </c>
      <c r="I3" s="12" t="s">
        <v>38</v>
      </c>
      <c r="J3" s="14" t="s">
        <v>38</v>
      </c>
      <c r="K3" s="12" t="s">
        <v>39</v>
      </c>
      <c r="L3" s="14" t="s">
        <v>39</v>
      </c>
      <c r="M3" s="16" t="s">
        <v>49</v>
      </c>
      <c r="N3" s="107" t="s">
        <v>49</v>
      </c>
      <c r="O3" s="15" t="s">
        <v>49</v>
      </c>
      <c r="P3" s="16" t="s">
        <v>8</v>
      </c>
      <c r="Q3" s="107" t="s">
        <v>8</v>
      </c>
      <c r="R3" s="107" t="s">
        <v>8</v>
      </c>
      <c r="S3" s="16" t="s">
        <v>34</v>
      </c>
      <c r="T3" s="107" t="s">
        <v>34</v>
      </c>
      <c r="U3" s="15" t="s">
        <v>7</v>
      </c>
    </row>
    <row r="4" spans="1:21" ht="13.5" thickBot="1" x14ac:dyDescent="0.25">
      <c r="A4" s="17" t="s">
        <v>35</v>
      </c>
      <c r="B4" s="18" t="s">
        <v>11</v>
      </c>
      <c r="C4" s="18" t="s">
        <v>12</v>
      </c>
      <c r="D4" s="19" t="s">
        <v>36</v>
      </c>
      <c r="E4" s="17" t="s">
        <v>14</v>
      </c>
      <c r="F4" s="19" t="s">
        <v>5</v>
      </c>
      <c r="G4" s="16" t="s">
        <v>14</v>
      </c>
      <c r="H4" s="15" t="s">
        <v>5</v>
      </c>
      <c r="I4" s="16" t="s">
        <v>14</v>
      </c>
      <c r="J4" s="15" t="s">
        <v>5</v>
      </c>
      <c r="K4" s="17" t="s">
        <v>14</v>
      </c>
      <c r="L4" s="19" t="s">
        <v>5</v>
      </c>
      <c r="M4" s="17" t="s">
        <v>8</v>
      </c>
      <c r="N4" s="18" t="s">
        <v>8</v>
      </c>
      <c r="O4" s="19" t="s">
        <v>8</v>
      </c>
      <c r="P4" s="17" t="s">
        <v>5</v>
      </c>
      <c r="Q4" s="18" t="s">
        <v>5</v>
      </c>
      <c r="R4" s="18" t="s">
        <v>5</v>
      </c>
      <c r="S4" s="17" t="s">
        <v>14</v>
      </c>
      <c r="T4" s="18" t="s">
        <v>13</v>
      </c>
      <c r="U4" s="19" t="s">
        <v>40</v>
      </c>
    </row>
    <row r="5" spans="1:21" x14ac:dyDescent="0.2">
      <c r="A5" s="58">
        <v>172</v>
      </c>
      <c r="B5" s="59" t="s">
        <v>44</v>
      </c>
      <c r="C5" s="59" t="s">
        <v>45</v>
      </c>
      <c r="D5" s="60" t="s">
        <v>169</v>
      </c>
      <c r="E5" s="40">
        <v>70</v>
      </c>
      <c r="F5" s="42">
        <v>28</v>
      </c>
      <c r="G5" s="40">
        <v>0</v>
      </c>
      <c r="H5" s="42">
        <v>0</v>
      </c>
      <c r="I5" s="40">
        <v>70</v>
      </c>
      <c r="J5" s="42">
        <v>33</v>
      </c>
      <c r="K5" s="40">
        <v>75</v>
      </c>
      <c r="L5" s="42">
        <v>33</v>
      </c>
      <c r="M5" s="108">
        <v>75</v>
      </c>
      <c r="N5" s="109">
        <v>70.03</v>
      </c>
      <c r="O5" s="110">
        <v>70.02</v>
      </c>
      <c r="P5" s="40">
        <v>33</v>
      </c>
      <c r="Q5" s="41">
        <v>33</v>
      </c>
      <c r="R5" s="42">
        <v>28</v>
      </c>
      <c r="S5" s="108">
        <v>215.05</v>
      </c>
      <c r="T5" s="41">
        <v>1</v>
      </c>
      <c r="U5" s="42">
        <v>94</v>
      </c>
    </row>
    <row r="6" spans="1:21" x14ac:dyDescent="0.2">
      <c r="A6" s="20">
        <v>188</v>
      </c>
      <c r="B6" s="113" t="s">
        <v>58</v>
      </c>
      <c r="C6" s="113" t="s">
        <v>59</v>
      </c>
      <c r="D6" s="21" t="s">
        <v>22</v>
      </c>
      <c r="E6" s="114">
        <v>70</v>
      </c>
      <c r="F6" s="44">
        <v>34</v>
      </c>
      <c r="G6" s="114">
        <v>55</v>
      </c>
      <c r="H6" s="44">
        <v>33</v>
      </c>
      <c r="I6" s="114">
        <v>60</v>
      </c>
      <c r="J6" s="44">
        <v>32</v>
      </c>
      <c r="K6" s="114">
        <v>75</v>
      </c>
      <c r="L6" s="44">
        <v>36</v>
      </c>
      <c r="M6" s="115">
        <v>75</v>
      </c>
      <c r="N6" s="116">
        <v>70</v>
      </c>
      <c r="O6" s="117">
        <v>60</v>
      </c>
      <c r="P6" s="114">
        <v>36</v>
      </c>
      <c r="Q6" s="24">
        <v>34</v>
      </c>
      <c r="R6" s="44">
        <v>32</v>
      </c>
      <c r="S6" s="115">
        <v>205</v>
      </c>
      <c r="T6" s="24">
        <v>2</v>
      </c>
      <c r="U6" s="44">
        <v>102</v>
      </c>
    </row>
    <row r="7" spans="1:21" x14ac:dyDescent="0.2">
      <c r="A7" s="20">
        <v>132</v>
      </c>
      <c r="B7" s="113" t="s">
        <v>78</v>
      </c>
      <c r="C7" s="113" t="s">
        <v>79</v>
      </c>
      <c r="D7" s="21" t="s">
        <v>24</v>
      </c>
      <c r="E7" s="114">
        <v>65</v>
      </c>
      <c r="F7" s="44">
        <v>27</v>
      </c>
      <c r="G7" s="114">
        <v>60</v>
      </c>
      <c r="H7" s="44">
        <v>18</v>
      </c>
      <c r="I7" s="114">
        <v>60</v>
      </c>
      <c r="J7" s="44">
        <v>25</v>
      </c>
      <c r="K7" s="114">
        <v>75</v>
      </c>
      <c r="L7" s="44">
        <v>34</v>
      </c>
      <c r="M7" s="115">
        <v>75</v>
      </c>
      <c r="N7" s="116">
        <v>65</v>
      </c>
      <c r="O7" s="117">
        <v>60.02</v>
      </c>
      <c r="P7" s="114">
        <v>34</v>
      </c>
      <c r="Q7" s="24">
        <v>27</v>
      </c>
      <c r="R7" s="44">
        <v>25</v>
      </c>
      <c r="S7" s="115">
        <v>200.02</v>
      </c>
      <c r="T7" s="24">
        <v>3</v>
      </c>
      <c r="U7" s="44">
        <v>86</v>
      </c>
    </row>
    <row r="8" spans="1:21" x14ac:dyDescent="0.2">
      <c r="A8" s="20">
        <v>158</v>
      </c>
      <c r="B8" s="113" t="s">
        <v>61</v>
      </c>
      <c r="C8" s="113" t="s">
        <v>179</v>
      </c>
      <c r="D8" s="21" t="s">
        <v>27</v>
      </c>
      <c r="E8" s="114">
        <v>60</v>
      </c>
      <c r="F8" s="44">
        <v>29</v>
      </c>
      <c r="G8" s="114">
        <v>55</v>
      </c>
      <c r="H8" s="44">
        <v>22</v>
      </c>
      <c r="I8" s="114">
        <v>0</v>
      </c>
      <c r="J8" s="44">
        <v>0</v>
      </c>
      <c r="K8" s="114">
        <v>55</v>
      </c>
      <c r="L8" s="44">
        <v>24.5</v>
      </c>
      <c r="M8" s="115">
        <v>60</v>
      </c>
      <c r="N8" s="116">
        <v>55.03</v>
      </c>
      <c r="O8" s="117">
        <v>55.02</v>
      </c>
      <c r="P8" s="114">
        <v>29</v>
      </c>
      <c r="Q8" s="24">
        <v>24.5</v>
      </c>
      <c r="R8" s="44">
        <v>22</v>
      </c>
      <c r="S8" s="115">
        <v>170.05</v>
      </c>
      <c r="T8" s="24">
        <v>4</v>
      </c>
      <c r="U8" s="44">
        <v>75.5</v>
      </c>
    </row>
    <row r="9" spans="1:21" x14ac:dyDescent="0.2">
      <c r="A9" s="20">
        <v>198</v>
      </c>
      <c r="B9" s="113" t="s">
        <v>41</v>
      </c>
      <c r="C9" s="113" t="s">
        <v>23</v>
      </c>
      <c r="D9" s="21" t="s">
        <v>24</v>
      </c>
      <c r="E9" s="114">
        <v>0</v>
      </c>
      <c r="F9" s="44">
        <v>0</v>
      </c>
      <c r="G9" s="114">
        <v>0</v>
      </c>
      <c r="H9" s="44">
        <v>0</v>
      </c>
      <c r="I9" s="114">
        <v>60</v>
      </c>
      <c r="J9" s="44">
        <v>27.5</v>
      </c>
      <c r="K9" s="114">
        <v>65</v>
      </c>
      <c r="L9" s="44">
        <v>27</v>
      </c>
      <c r="M9" s="115">
        <v>65</v>
      </c>
      <c r="N9" s="116">
        <v>60</v>
      </c>
      <c r="O9" s="117">
        <v>0.01</v>
      </c>
      <c r="P9" s="114">
        <v>27</v>
      </c>
      <c r="Q9" s="24">
        <v>27.5</v>
      </c>
      <c r="R9" s="44">
        <v>0</v>
      </c>
      <c r="S9" s="115">
        <v>125.01</v>
      </c>
      <c r="T9" s="24">
        <v>5</v>
      </c>
      <c r="U9" s="44">
        <v>54.5</v>
      </c>
    </row>
    <row r="10" spans="1:21" x14ac:dyDescent="0.2">
      <c r="A10" s="20">
        <v>140</v>
      </c>
      <c r="B10" s="113" t="s">
        <v>180</v>
      </c>
      <c r="C10" s="113" t="s">
        <v>181</v>
      </c>
      <c r="D10" s="21" t="s">
        <v>25</v>
      </c>
      <c r="E10" s="114">
        <v>0</v>
      </c>
      <c r="F10" s="44">
        <v>0</v>
      </c>
      <c r="G10" s="114">
        <v>30</v>
      </c>
      <c r="H10" s="44">
        <v>17</v>
      </c>
      <c r="I10" s="114">
        <v>30</v>
      </c>
      <c r="J10" s="44">
        <v>11.5</v>
      </c>
      <c r="K10" s="114">
        <v>50</v>
      </c>
      <c r="L10" s="44">
        <v>9.5</v>
      </c>
      <c r="M10" s="115">
        <v>50</v>
      </c>
      <c r="N10" s="116">
        <v>30.04</v>
      </c>
      <c r="O10" s="117">
        <v>30.03</v>
      </c>
      <c r="P10" s="114">
        <v>9.5</v>
      </c>
      <c r="Q10" s="24">
        <v>17</v>
      </c>
      <c r="R10" s="44">
        <v>11.5</v>
      </c>
      <c r="S10" s="115">
        <v>110.07</v>
      </c>
      <c r="T10" s="24">
        <v>6</v>
      </c>
      <c r="U10" s="44">
        <v>38</v>
      </c>
    </row>
    <row r="11" spans="1:21" x14ac:dyDescent="0.2">
      <c r="A11" s="20">
        <v>179</v>
      </c>
      <c r="B11" s="113" t="s">
        <v>133</v>
      </c>
      <c r="C11" s="113" t="s">
        <v>114</v>
      </c>
      <c r="D11" s="21" t="s">
        <v>29</v>
      </c>
      <c r="E11" s="114">
        <v>40</v>
      </c>
      <c r="F11" s="44">
        <v>18</v>
      </c>
      <c r="G11" s="114">
        <v>0</v>
      </c>
      <c r="H11" s="44">
        <v>0</v>
      </c>
      <c r="I11" s="114">
        <v>30</v>
      </c>
      <c r="J11" s="44">
        <v>16.5</v>
      </c>
      <c r="K11" s="114">
        <v>35</v>
      </c>
      <c r="L11" s="44">
        <v>20</v>
      </c>
      <c r="M11" s="115">
        <v>40</v>
      </c>
      <c r="N11" s="116">
        <v>35</v>
      </c>
      <c r="O11" s="117">
        <v>30</v>
      </c>
      <c r="P11" s="114">
        <v>18</v>
      </c>
      <c r="Q11" s="24">
        <v>20</v>
      </c>
      <c r="R11" s="44">
        <v>16.5</v>
      </c>
      <c r="S11" s="115">
        <v>105</v>
      </c>
      <c r="T11" s="24">
        <v>7</v>
      </c>
      <c r="U11" s="44">
        <v>54.5</v>
      </c>
    </row>
  </sheetData>
  <mergeCells count="1">
    <mergeCell ref="A1:U1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Weanlings</vt:lpstr>
      <vt:lpstr>Yearlings</vt:lpstr>
      <vt:lpstr>2Handed Ground</vt:lpstr>
      <vt:lpstr>2H JR</vt:lpstr>
      <vt:lpstr>2H INT</vt:lpstr>
      <vt:lpstr>2H SR</vt:lpstr>
      <vt:lpstr>2H Jr State</vt:lpstr>
      <vt:lpstr>2H Int State</vt:lpstr>
      <vt:lpstr>2H Sr State</vt:lpstr>
      <vt:lpstr>Jr Novice</vt:lpstr>
      <vt:lpstr>Sr Novice</vt:lpstr>
      <vt:lpstr>JR</vt:lpstr>
      <vt:lpstr>INT</vt:lpstr>
      <vt:lpstr>SR</vt:lpstr>
      <vt:lpstr>Jr State</vt:lpstr>
      <vt:lpstr>Int State</vt:lpstr>
      <vt:lpstr>Sr State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Registration</dc:creator>
  <cp:lastModifiedBy>Cynthia</cp:lastModifiedBy>
  <cp:lastPrinted>2018-08-07T22:39:52Z</cp:lastPrinted>
  <dcterms:created xsi:type="dcterms:W3CDTF">2010-06-19T18:13:33Z</dcterms:created>
  <dcterms:modified xsi:type="dcterms:W3CDTF">2019-08-27T04:26:23Z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