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175" windowHeight="1170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<sst xmlns="http://schemas.openxmlformats.org/spreadsheetml/2006/main" count="72" uniqueCount="59">
  <si>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Returns to Operator Labor, Management and Equity</t>
  </si>
  <si>
    <t>Income Above Operating Expenses</t>
  </si>
  <si>
    <t>Total Expenses</t>
  </si>
  <si>
    <t>Total Ownership Expenses</t>
  </si>
  <si>
    <t>Head</t>
  </si>
  <si>
    <t>Insurance and taxes</t>
  </si>
  <si>
    <t>Depreciation (mach and bldgs)</t>
  </si>
  <si>
    <t>Interest</t>
  </si>
  <si>
    <t>Ownership Expenses</t>
  </si>
  <si>
    <t>Total Operating Expenses</t>
  </si>
  <si>
    <t>Misc.</t>
  </si>
  <si>
    <t>Operating Interest</t>
  </si>
  <si>
    <t>Hour</t>
  </si>
  <si>
    <t>Hired Labor</t>
  </si>
  <si>
    <t>Shearing</t>
  </si>
  <si>
    <t>Marketing</t>
  </si>
  <si>
    <t>Hauling</t>
  </si>
  <si>
    <t>Repairs</t>
  </si>
  <si>
    <t>Fuel and Oil</t>
  </si>
  <si>
    <t>Supplies</t>
  </si>
  <si>
    <t>Veterinary and Medicine</t>
  </si>
  <si>
    <t>Total Feed</t>
  </si>
  <si>
    <t>Lbs.</t>
  </si>
  <si>
    <t>Protein Vit/Minerals</t>
  </si>
  <si>
    <t>Bu.</t>
  </si>
  <si>
    <t>Corn</t>
  </si>
  <si>
    <t>Ton</t>
  </si>
  <si>
    <t>Hay</t>
  </si>
  <si>
    <t>Feed</t>
  </si>
  <si>
    <t>Cwt.</t>
  </si>
  <si>
    <t>Death Loss</t>
  </si>
  <si>
    <t>Feeder Lambs</t>
  </si>
  <si>
    <t>Operating Expenses</t>
  </si>
  <si>
    <t>Total Receipts</t>
  </si>
  <si>
    <t>Lbs</t>
  </si>
  <si>
    <t>Wool</t>
  </si>
  <si>
    <t>Cwt</t>
  </si>
  <si>
    <t>Market Lambs Sold</t>
  </si>
  <si>
    <t>Your Operation</t>
  </si>
  <si>
    <t>Value or Cost/Lamb</t>
  </si>
  <si>
    <t>Number of Units/Lamb</t>
  </si>
  <si>
    <t>Price or Cost/Unit</t>
  </si>
  <si>
    <t>Unit</t>
  </si>
  <si>
    <t>Receipts</t>
  </si>
  <si>
    <t>Extension Econmics</t>
  </si>
  <si>
    <t>Utah State University</t>
  </si>
  <si>
    <t>Assumptions</t>
  </si>
  <si>
    <t>Number of Lambs</t>
  </si>
  <si>
    <t>Beginning weight</t>
  </si>
  <si>
    <t>60 lbs.</t>
  </si>
  <si>
    <t>Finished weight</t>
  </si>
  <si>
    <t>120 lbs.</t>
  </si>
  <si>
    <t>Mortality Rate</t>
  </si>
  <si>
    <t>Days on Feed</t>
  </si>
  <si>
    <t>Feed Ration:</t>
  </si>
  <si>
    <t>17% Alfalfa Hay</t>
  </si>
  <si>
    <t>8% Protein, Vit/Minerals</t>
  </si>
  <si>
    <t>75% Corn</t>
  </si>
  <si>
    <t>Interest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</si>
</sst>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5">
      <alignment/>
      <protection/>
    </xf>
    <xf numFmtId="0" fontId="18" fillId="0" borderId="0" xfId="55" applyFont="1">
      <alignment/>
      <protection/>
    </xf>
    <xf numFmtId="164" fontId="0" fillId="0" borderId="0" xfId="55" applyNumberFormat="1">
      <alignment/>
      <protection/>
    </xf>
    <xf numFmtId="2" fontId="0" fillId="0" borderId="0" xfId="55" applyNumberFormat="1">
      <alignment/>
      <protection/>
    </xf>
    <xf numFmtId="0" fontId="18" fillId="0" borderId="0" xfId="55" applyFont="1" applyAlignment="1">
      <alignment wrapText="1"/>
      <protection/>
    </xf>
    <xf numFmtId="0" fontId="18" fillId="0" borderId="0" xfId="55" applyFont="1" applyAlignment="1">
      <alignment horizontal="left"/>
      <protection/>
    </xf>
    <xf numFmtId="0" fontId="18" fillId="0" borderId="0" xfId="55" applyFont="1" applyAlignment="1">
      <alignment horizontal="left" wrapText="1"/>
      <protection/>
    </xf>
    <xf numFmtId="164" fontId="18" fillId="0" borderId="0" xfId="55" applyNumberFormat="1" applyFont="1" applyAlignment="1">
      <alignment horizontal="center" wrapText="1"/>
      <protection/>
    </xf>
    <xf numFmtId="2" fontId="18" fillId="0" borderId="0" xfId="55" applyNumberFormat="1" applyFont="1" applyAlignment="1">
      <alignment horizontal="center" wrapText="1"/>
      <protection/>
    </xf>
    <xf numFmtId="0" fontId="0" fillId="0" borderId="0" xfId="55" applyAlignment="1">
      <alignment horizontal="center" wrapText="1"/>
      <protection/>
    </xf>
    <xf numFmtId="164" fontId="18" fillId="0" borderId="0" xfId="55" applyNumberFormat="1" applyFont="1" applyAlignment="1">
      <alignment horizontal="center" wrapText="1"/>
      <protection/>
    </xf>
    <xf numFmtId="164" fontId="18" fillId="0" borderId="0" xfId="55" applyNumberFormat="1" applyFont="1" applyAlignment="1">
      <alignment wrapText="1"/>
      <protection/>
    </xf>
    <xf numFmtId="2" fontId="18" fillId="0" borderId="0" xfId="55" applyNumberFormat="1" applyFont="1" applyAlignment="1">
      <alignment horizontal="center" wrapText="1"/>
      <protection/>
    </xf>
    <xf numFmtId="0" fontId="0" fillId="0" borderId="0" xfId="55" applyAlignment="1">
      <alignment horizontal="center" wrapText="1"/>
      <protection/>
    </xf>
    <xf numFmtId="164" fontId="0" fillId="0" borderId="0" xfId="55" applyNumberFormat="1" applyFont="1">
      <alignment/>
      <protection/>
    </xf>
    <xf numFmtId="2" fontId="0" fillId="0" borderId="0" xfId="55" applyNumberFormat="1" applyFont="1">
      <alignment/>
      <protection/>
    </xf>
    <xf numFmtId="164" fontId="0" fillId="0" borderId="10" xfId="55" applyNumberFormat="1" applyBorder="1">
      <alignment/>
      <protection/>
    </xf>
    <xf numFmtId="164" fontId="0" fillId="0" borderId="11" xfId="55" applyNumberFormat="1" applyBorder="1">
      <alignment/>
      <protection/>
    </xf>
    <xf numFmtId="164" fontId="18" fillId="0" borderId="0" xfId="55" applyNumberFormat="1" applyFont="1">
      <alignment/>
      <protection/>
    </xf>
    <xf numFmtId="2" fontId="18" fillId="0" borderId="0" xfId="55" applyNumberFormat="1" applyFont="1">
      <alignment/>
      <protection/>
    </xf>
    <xf numFmtId="164" fontId="18" fillId="0" borderId="10" xfId="55" applyNumberFormat="1" applyFont="1" applyBorder="1">
      <alignment/>
      <protection/>
    </xf>
    <xf numFmtId="0" fontId="0" fillId="0" borderId="0" xfId="55" applyFont="1">
      <alignment/>
      <protection/>
    </xf>
    <xf numFmtId="164" fontId="0" fillId="0" borderId="0" xfId="55" applyNumberFormat="1" applyBorder="1">
      <alignment/>
      <protection/>
    </xf>
    <xf numFmtId="164" fontId="38" fillId="0" borderId="0" xfId="55" applyNumberFormat="1" applyFont="1">
      <alignment/>
      <protection/>
    </xf>
    <xf numFmtId="0" fontId="0" fillId="0" borderId="0" xfId="55" applyFont="1" applyAlignment="1">
      <alignment/>
      <protection/>
    </xf>
    <xf numFmtId="0" fontId="0" fillId="0" borderId="0" xfId="55" applyAlignment="1">
      <alignment/>
      <protection/>
    </xf>
    <xf numFmtId="0" fontId="0" fillId="0" borderId="0" xfId="55" applyFont="1" applyFill="1" applyBorder="1" applyAlignment="1">
      <alignment/>
      <protection/>
    </xf>
    <xf numFmtId="165" fontId="0" fillId="0" borderId="0" xfId="55" applyNumberFormat="1">
      <alignment/>
      <protection/>
    </xf>
    <xf numFmtId="0" fontId="0" fillId="0" borderId="0" xfId="55" applyAlignment="1">
      <alignment wrapText="1"/>
      <protection/>
    </xf>
    <xf numFmtId="0" fontId="20" fillId="0" borderId="0" xfId="55" applyFont="1" applyAlignment="1">
      <alignment wrapText="1"/>
      <protection/>
    </xf>
    <xf numFmtId="0" fontId="0" fillId="0" borderId="0" xfId="55" applyFont="1" applyAlignment="1">
      <alignment wrapText="1"/>
      <protection/>
    </xf>
    <xf numFmtId="10" fontId="0" fillId="0" borderId="0" xfId="55" applyNumberFormat="1" applyFont="1">
      <alignment/>
      <protection/>
    </xf>
    <xf numFmtId="10" fontId="18" fillId="0" borderId="0" xfId="55" applyNumberFormat="1" applyFont="1">
      <alignment/>
      <protection/>
    </xf>
    <xf numFmtId="10" fontId="0" fillId="0" borderId="0" xfId="55" applyNumberFormat="1">
      <alignment/>
      <protection/>
    </xf>
    <xf numFmtId="0" fontId="0" fillId="0" borderId="0" xfId="55" applyAlignment="1">
      <alignment horizontal="left"/>
      <protection/>
    </xf>
    <xf numFmtId="0" fontId="0" fillId="0" borderId="0" xfId="55" applyFont="1" applyAlignment="1">
      <alignment horizontal="left"/>
      <protection/>
    </xf>
    <xf numFmtId="3" fontId="0" fillId="0" borderId="0" xfId="55" applyNumberFormat="1" applyFont="1" applyAlignment="1">
      <alignment horizontal="left"/>
      <protection/>
    </xf>
    <xf numFmtId="0" fontId="0" fillId="0" borderId="0" xfId="55" applyAlignment="1">
      <alignment/>
      <protection/>
    </xf>
    <xf numFmtId="9" fontId="0" fillId="0" borderId="0" xfId="55" applyNumberForma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K5" sqref="K5:L5"/>
    </sheetView>
  </sheetViews>
  <sheetFormatPr defaultColWidth="9.140625" defaultRowHeight="12.75"/>
  <cols>
    <col min="1" max="1" width="3.421875" style="2" customWidth="1"/>
    <col min="2" max="2" width="3.00390625" style="3" customWidth="1"/>
    <col min="3" max="3" width="6.57421875" style="2" customWidth="1"/>
    <col min="4" max="4" width="20.8515625" style="2" bestFit="1" customWidth="1"/>
    <col min="5" max="5" width="6.421875" style="2" customWidth="1"/>
    <col min="6" max="6" width="1.57421875" style="2" customWidth="1"/>
    <col min="7" max="7" width="8.8515625" style="4" customWidth="1"/>
    <col min="8" max="8" width="2.8515625" style="4" customWidth="1"/>
    <col min="9" max="9" width="9.140625" style="5" customWidth="1"/>
    <col min="10" max="10" width="3.57421875" style="2" customWidth="1"/>
    <col min="11" max="11" width="10.57421875" style="4" customWidth="1"/>
    <col min="12" max="12" width="1.8515625" style="4" customWidth="1"/>
    <col min="13" max="13" width="2.00390625" style="4" customWidth="1"/>
    <col min="14" max="14" width="10.140625" style="4" customWidth="1"/>
    <col min="15" max="16384" width="9.140625" style="2" customWidth="1"/>
  </cols>
  <sheetData>
    <row r="1" spans="1:4" ht="12.75">
      <c r="A1" s="3" t="s">
        <v>45</v>
      </c>
      <c r="C1" s="3"/>
      <c r="D1" s="3"/>
    </row>
    <row r="2" spans="1:4" ht="12.75">
      <c r="A2" s="3" t="s">
        <v>44</v>
      </c>
      <c r="C2" s="3"/>
      <c r="D2" s="3"/>
    </row>
    <row r="3" ht="12.75">
      <c r="A3" s="3" t="s">
        <v>31</v>
      </c>
    </row>
    <row r="5" spans="5:14" s="6" customFormat="1" ht="25.5">
      <c r="E5" s="8" t="s">
        <v>42</v>
      </c>
      <c r="F5" s="8"/>
      <c r="G5" s="9" t="s">
        <v>41</v>
      </c>
      <c r="H5" s="9"/>
      <c r="I5" s="10" t="s">
        <v>40</v>
      </c>
      <c r="J5" s="11"/>
      <c r="K5" s="9" t="s">
        <v>39</v>
      </c>
      <c r="L5" s="9"/>
      <c r="M5" s="12"/>
      <c r="N5" s="12" t="s">
        <v>38</v>
      </c>
    </row>
    <row r="6" spans="2:14" s="6" customFormat="1" ht="12.75">
      <c r="B6" s="7" t="s">
        <v>43</v>
      </c>
      <c r="G6" s="13"/>
      <c r="H6" s="13"/>
      <c r="I6" s="14"/>
      <c r="J6" s="15"/>
      <c r="K6" s="13"/>
      <c r="L6" s="13"/>
      <c r="M6" s="13"/>
      <c r="N6" s="13"/>
    </row>
    <row r="7" spans="3:14" ht="13.5" thickBot="1">
      <c r="C7" s="2" t="s">
        <v>37</v>
      </c>
      <c r="E7" s="2" t="s">
        <v>36</v>
      </c>
      <c r="G7" s="16">
        <v>102</v>
      </c>
      <c r="H7" s="16"/>
      <c r="I7" s="17">
        <v>1.2</v>
      </c>
      <c r="K7" s="4">
        <f>G7*I7</f>
        <v>122.39999999999999</v>
      </c>
      <c r="N7" s="18"/>
    </row>
    <row r="8" spans="3:14" ht="13.5" thickBot="1">
      <c r="C8" s="2" t="s">
        <v>35</v>
      </c>
      <c r="E8" s="2" t="s">
        <v>34</v>
      </c>
      <c r="G8" s="16">
        <v>1.2</v>
      </c>
      <c r="H8" s="16"/>
      <c r="I8" s="17">
        <v>4.5</v>
      </c>
      <c r="K8" s="4">
        <f>G8*I8</f>
        <v>5.3999999999999995</v>
      </c>
      <c r="N8" s="19"/>
    </row>
    <row r="10" spans="3:14" s="3" customFormat="1" ht="13.5" thickBot="1">
      <c r="C10" s="3" t="s">
        <v>33</v>
      </c>
      <c r="G10" s="20"/>
      <c r="H10" s="20"/>
      <c r="I10" s="21"/>
      <c r="K10" s="20">
        <f>SUM(K7:K9)</f>
        <v>127.8</v>
      </c>
      <c r="L10" s="20"/>
      <c r="M10" s="20"/>
      <c r="N10" s="22"/>
    </row>
    <row r="12" ht="12.75">
      <c r="B12" s="3" t="s">
        <v>32</v>
      </c>
    </row>
    <row r="13" spans="3:11" ht="12.75">
      <c r="C13" s="23" t="s">
        <v>31</v>
      </c>
      <c r="E13" s="23" t="s">
        <v>29</v>
      </c>
      <c r="G13" s="4">
        <v>108</v>
      </c>
      <c r="I13" s="5">
        <v>0.6</v>
      </c>
      <c r="K13" s="4">
        <f>G13*I13</f>
        <v>64.8</v>
      </c>
    </row>
    <row r="14" spans="3:11" ht="12.75">
      <c r="C14" s="23" t="s">
        <v>30</v>
      </c>
      <c r="E14" s="23" t="s">
        <v>29</v>
      </c>
      <c r="G14" s="4">
        <v>102</v>
      </c>
      <c r="I14" s="5">
        <f>0.03*I7</f>
        <v>0.036</v>
      </c>
      <c r="K14" s="4">
        <f>G14*I14</f>
        <v>3.6719999999999997</v>
      </c>
    </row>
    <row r="15" spans="3:14" ht="12.75">
      <c r="C15" s="2" t="s">
        <v>28</v>
      </c>
      <c r="N15" s="24"/>
    </row>
    <row r="16" spans="4:16" ht="13.5" thickBot="1">
      <c r="D16" s="2" t="s">
        <v>27</v>
      </c>
      <c r="E16" s="2" t="s">
        <v>26</v>
      </c>
      <c r="G16" s="4">
        <v>135</v>
      </c>
      <c r="I16" s="5">
        <v>0.0255</v>
      </c>
      <c r="K16" s="4">
        <f>G16*I16</f>
        <v>3.4425</v>
      </c>
      <c r="N16" s="18"/>
      <c r="P16" s="4"/>
    </row>
    <row r="17" spans="4:16" ht="13.5" thickBot="1">
      <c r="D17" s="23" t="s">
        <v>25</v>
      </c>
      <c r="E17" s="23" t="s">
        <v>24</v>
      </c>
      <c r="G17" s="4">
        <v>3.86</v>
      </c>
      <c r="I17" s="5">
        <v>4.018</v>
      </c>
      <c r="K17" s="4">
        <f>G17*I17</f>
        <v>15.509479999999998</v>
      </c>
      <c r="N17" s="19"/>
      <c r="P17" s="25"/>
    </row>
    <row r="18" spans="2:16" ht="13.5" thickBot="1">
      <c r="B18" s="2"/>
      <c r="D18" s="23" t="s">
        <v>23</v>
      </c>
      <c r="E18" s="23" t="s">
        <v>22</v>
      </c>
      <c r="G18" s="4">
        <v>0.68</v>
      </c>
      <c r="I18" s="5">
        <v>24</v>
      </c>
      <c r="K18" s="4">
        <f>G18*I18</f>
        <v>16.32</v>
      </c>
      <c r="N18" s="19"/>
      <c r="P18" s="4"/>
    </row>
    <row r="19" spans="2:14" ht="13.5" thickBot="1">
      <c r="B19" s="2"/>
      <c r="D19" s="2" t="s">
        <v>21</v>
      </c>
      <c r="K19" s="4">
        <f>SUM(K16:K18)</f>
        <v>35.27198</v>
      </c>
      <c r="N19" s="18"/>
    </row>
    <row r="20" spans="2:14" ht="13.5" thickBot="1">
      <c r="B20" s="2"/>
      <c r="C20" s="2" t="s">
        <v>20</v>
      </c>
      <c r="E20" s="2" t="s">
        <v>4</v>
      </c>
      <c r="G20" s="4">
        <v>0.45</v>
      </c>
      <c r="I20" s="5">
        <v>1</v>
      </c>
      <c r="K20" s="4">
        <f>G20*I20</f>
        <v>0.45</v>
      </c>
      <c r="N20" s="19"/>
    </row>
    <row r="21" spans="2:14" ht="13.5" thickBot="1">
      <c r="B21" s="2"/>
      <c r="C21" s="2" t="s">
        <v>19</v>
      </c>
      <c r="E21" s="2" t="s">
        <v>4</v>
      </c>
      <c r="G21" s="4">
        <v>4.75</v>
      </c>
      <c r="I21" s="5">
        <v>1</v>
      </c>
      <c r="K21" s="4">
        <f>G21*I21</f>
        <v>4.75</v>
      </c>
      <c r="N21" s="19"/>
    </row>
    <row r="22" spans="2:14" ht="13.5" thickBot="1">
      <c r="B22" s="2"/>
      <c r="C22" s="2" t="s">
        <v>18</v>
      </c>
      <c r="E22" s="2" t="s">
        <v>4</v>
      </c>
      <c r="G22" s="4">
        <v>3.15</v>
      </c>
      <c r="I22" s="5">
        <v>1</v>
      </c>
      <c r="K22" s="4">
        <f>G22*I22</f>
        <v>3.15</v>
      </c>
      <c r="N22" s="19"/>
    </row>
    <row r="23" spans="2:14" ht="13.5" thickBot="1">
      <c r="B23" s="2"/>
      <c r="C23" s="2" t="s">
        <v>17</v>
      </c>
      <c r="E23" s="2" t="s">
        <v>4</v>
      </c>
      <c r="G23" s="4">
        <v>2.5</v>
      </c>
      <c r="I23" s="5">
        <v>1</v>
      </c>
      <c r="K23" s="4">
        <f>G23*I23</f>
        <v>2.5</v>
      </c>
      <c r="N23" s="19"/>
    </row>
    <row r="24" spans="2:14" ht="13.5" thickBot="1">
      <c r="B24" s="2"/>
      <c r="C24" s="23" t="s">
        <v>16</v>
      </c>
      <c r="E24" s="2" t="s">
        <v>4</v>
      </c>
      <c r="G24" s="4">
        <v>0.28</v>
      </c>
      <c r="I24" s="5">
        <v>1</v>
      </c>
      <c r="K24" s="4">
        <f>G24*I24</f>
        <v>0.28</v>
      </c>
      <c r="N24" s="19"/>
    </row>
    <row r="25" spans="2:14" ht="13.5" thickBot="1">
      <c r="B25" s="2"/>
      <c r="C25" s="2" t="s">
        <v>15</v>
      </c>
      <c r="E25" s="2" t="s">
        <v>4</v>
      </c>
      <c r="G25" s="4">
        <v>0.75</v>
      </c>
      <c r="I25" s="5">
        <v>1</v>
      </c>
      <c r="K25" s="4">
        <f>G25*I25</f>
        <v>0.75</v>
      </c>
      <c r="N25" s="19"/>
    </row>
    <row r="26" spans="2:14" ht="13.5" thickBot="1">
      <c r="B26" s="2"/>
      <c r="C26" s="23" t="s">
        <v>14</v>
      </c>
      <c r="E26" s="23" t="s">
        <v>4</v>
      </c>
      <c r="G26" s="4">
        <v>1.5</v>
      </c>
      <c r="I26" s="5">
        <v>1</v>
      </c>
      <c r="K26" s="4">
        <f>G26*I26</f>
        <v>1.5</v>
      </c>
      <c r="N26" s="18"/>
    </row>
    <row r="27" spans="2:15" ht="13.5" thickBot="1">
      <c r="B27" s="2"/>
      <c r="C27" s="2" t="s">
        <v>13</v>
      </c>
      <c r="E27" s="23" t="s">
        <v>12</v>
      </c>
      <c r="G27" s="4">
        <v>7.25</v>
      </c>
      <c r="I27" s="5">
        <v>1</v>
      </c>
      <c r="K27" s="4">
        <f>G27*I27</f>
        <v>7.25</v>
      </c>
      <c r="N27" s="18"/>
      <c r="O27" s="4"/>
    </row>
    <row r="28" spans="3:14" ht="13.5" thickBot="1">
      <c r="C28" s="2" t="s">
        <v>11</v>
      </c>
      <c r="E28" s="2" t="s">
        <v>4</v>
      </c>
      <c r="G28" s="4">
        <v>5.18</v>
      </c>
      <c r="I28" s="5">
        <v>1</v>
      </c>
      <c r="K28" s="4">
        <f>G28*I28</f>
        <v>5.18</v>
      </c>
      <c r="N28" s="19"/>
    </row>
    <row r="29" spans="3:14" ht="13.5" thickBot="1">
      <c r="C29" s="2" t="s">
        <v>10</v>
      </c>
      <c r="E29" s="2" t="s">
        <v>4</v>
      </c>
      <c r="G29" s="4">
        <v>1.25</v>
      </c>
      <c r="I29" s="5">
        <v>1</v>
      </c>
      <c r="K29" s="4">
        <f>G29*I29</f>
        <v>1.25</v>
      </c>
      <c r="N29" s="19"/>
    </row>
    <row r="30" ht="12.75">
      <c r="N30" s="24"/>
    </row>
    <row r="31" spans="3:14" ht="13.5" thickBot="1">
      <c r="C31" s="3" t="s">
        <v>9</v>
      </c>
      <c r="K31" s="20">
        <f>SUM(K19:K29)+K14+K13</f>
        <v>130.80398</v>
      </c>
      <c r="L31" s="20"/>
      <c r="N31" s="18"/>
    </row>
    <row r="33" ht="13.5" thickBot="1">
      <c r="B33" s="3" t="s">
        <v>8</v>
      </c>
    </row>
    <row r="34" spans="3:14" ht="13.5" thickBot="1">
      <c r="C34" s="2" t="s">
        <v>7</v>
      </c>
      <c r="E34" s="2" t="s">
        <v>4</v>
      </c>
      <c r="G34" s="4">
        <v>3.4</v>
      </c>
      <c r="I34" s="5">
        <v>1</v>
      </c>
      <c r="K34" s="4">
        <f>G34*I34</f>
        <v>3.4</v>
      </c>
      <c r="N34" s="19"/>
    </row>
    <row r="35" spans="3:14" ht="13.5" thickBot="1">
      <c r="C35" s="2" t="s">
        <v>6</v>
      </c>
      <c r="E35" s="2" t="s">
        <v>4</v>
      </c>
      <c r="G35" s="4">
        <v>3.73</v>
      </c>
      <c r="I35" s="5">
        <v>1</v>
      </c>
      <c r="K35" s="4">
        <f>G35*I35</f>
        <v>3.73</v>
      </c>
      <c r="N35" s="19"/>
    </row>
    <row r="36" spans="3:14" ht="13.5" thickBot="1">
      <c r="C36" s="23" t="s">
        <v>5</v>
      </c>
      <c r="E36" s="2" t="s">
        <v>4</v>
      </c>
      <c r="G36" s="4">
        <v>1.7</v>
      </c>
      <c r="I36" s="5">
        <v>1</v>
      </c>
      <c r="K36" s="4">
        <f>G36*I36</f>
        <v>1.7</v>
      </c>
      <c r="N36" s="19"/>
    </row>
    <row r="38" spans="3:14" ht="13.5" thickBot="1">
      <c r="C38" s="3" t="s">
        <v>3</v>
      </c>
      <c r="K38" s="20">
        <f>SUM(K34:K36)</f>
        <v>8.83</v>
      </c>
      <c r="L38" s="20"/>
      <c r="N38" s="18"/>
    </row>
    <row r="40" spans="2:14" ht="13.5" thickBot="1">
      <c r="B40" s="3" t="s">
        <v>2</v>
      </c>
      <c r="K40" s="20">
        <f>K31+K38</f>
        <v>139.63398</v>
      </c>
      <c r="L40" s="20"/>
      <c r="N40" s="18"/>
    </row>
    <row r="42" spans="2:14" ht="13.5" thickBot="1">
      <c r="B42" s="3" t="s">
        <v>1</v>
      </c>
      <c r="K42" s="20">
        <f>K10-K31</f>
        <v>-3.0039799999999985</v>
      </c>
      <c r="L42" s="20"/>
      <c r="N42" s="18"/>
    </row>
    <row r="44" spans="2:14" ht="13.5" thickBot="1">
      <c r="B44" s="3" t="s">
        <v>0</v>
      </c>
      <c r="K44" s="20">
        <f>K10-K40</f>
        <v>-11.833980000000011</v>
      </c>
      <c r="L44" s="20"/>
      <c r="N44" s="18"/>
    </row>
    <row r="45" ht="8.25" customHeight="1"/>
    <row r="46" ht="8.25" customHeight="1"/>
    <row r="47" spans="2:14" ht="12.75">
      <c r="B47" s="3" t="s">
        <v>46</v>
      </c>
      <c r="G47" s="2"/>
      <c r="H47" s="2"/>
      <c r="I47" s="2"/>
      <c r="K47" s="2"/>
      <c r="L47" s="2"/>
      <c r="M47" s="2"/>
      <c r="N47" s="2"/>
    </row>
    <row r="48" spans="3:15" ht="8.25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4" ht="12.75">
      <c r="B49" s="2"/>
      <c r="C49" s="26" t="s">
        <v>47</v>
      </c>
      <c r="D49" s="27"/>
      <c r="E49" s="36">
        <v>150</v>
      </c>
      <c r="G49" s="2"/>
      <c r="H49" s="27" t="s">
        <v>52</v>
      </c>
      <c r="I49" s="1"/>
      <c r="J49" s="1"/>
      <c r="K49" s="40">
        <v>0.03</v>
      </c>
      <c r="L49" s="40"/>
      <c r="M49" s="36"/>
      <c r="N49" s="36"/>
    </row>
    <row r="50" spans="2:14" ht="12.75">
      <c r="B50" s="2"/>
      <c r="C50" s="26" t="s">
        <v>48</v>
      </c>
      <c r="D50" s="27"/>
      <c r="E50" s="37" t="s">
        <v>49</v>
      </c>
      <c r="G50" s="2"/>
      <c r="H50" s="27" t="s">
        <v>58</v>
      </c>
      <c r="I50" s="1"/>
      <c r="J50" s="1"/>
      <c r="K50" s="40">
        <v>0.08</v>
      </c>
      <c r="L50" s="40"/>
      <c r="M50" s="36"/>
      <c r="N50" s="36"/>
    </row>
    <row r="51" spans="2:14" ht="12.75">
      <c r="B51" s="2"/>
      <c r="C51" s="26" t="s">
        <v>50</v>
      </c>
      <c r="D51" s="27"/>
      <c r="E51" s="38" t="s">
        <v>51</v>
      </c>
      <c r="G51" s="2"/>
      <c r="H51" s="27" t="s">
        <v>54</v>
      </c>
      <c r="I51" s="1"/>
      <c r="J51" s="1"/>
      <c r="K51" s="27" t="s">
        <v>57</v>
      </c>
      <c r="L51" s="1"/>
      <c r="M51" s="1"/>
      <c r="N51" s="1"/>
    </row>
    <row r="52" spans="2:14" ht="12.75">
      <c r="B52" s="2"/>
      <c r="C52" s="28" t="s">
        <v>53</v>
      </c>
      <c r="D52" s="28"/>
      <c r="E52" s="38">
        <v>90</v>
      </c>
      <c r="G52" s="2"/>
      <c r="H52" s="2"/>
      <c r="I52" s="39"/>
      <c r="J52" s="39"/>
      <c r="K52" s="27" t="s">
        <v>55</v>
      </c>
      <c r="L52" s="1"/>
      <c r="M52" s="1"/>
      <c r="N52" s="1"/>
    </row>
    <row r="53" spans="2:14" ht="12.75">
      <c r="B53" s="2"/>
      <c r="C53" s="27"/>
      <c r="D53" s="27"/>
      <c r="E53" s="29"/>
      <c r="G53" s="2"/>
      <c r="H53" s="2"/>
      <c r="I53" s="2"/>
      <c r="K53" s="27" t="s">
        <v>56</v>
      </c>
      <c r="L53" s="27"/>
      <c r="M53" s="27"/>
      <c r="N53" s="27"/>
    </row>
    <row r="54" spans="2:14" ht="12.75">
      <c r="B54" s="2"/>
      <c r="C54" s="23"/>
      <c r="E54" s="35"/>
      <c r="G54" s="2"/>
      <c r="H54" s="2"/>
      <c r="I54" s="2"/>
      <c r="K54" s="2"/>
      <c r="L54" s="2"/>
      <c r="M54" s="2"/>
      <c r="N54" s="2"/>
    </row>
    <row r="55" spans="3:15" ht="12.75">
      <c r="C55" s="26"/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4" ht="12.75">
      <c r="B56" s="2"/>
      <c r="G56" s="2"/>
      <c r="H56" s="2"/>
      <c r="I56" s="2"/>
      <c r="K56" s="2"/>
      <c r="L56" s="2"/>
      <c r="M56" s="2"/>
      <c r="N56" s="2"/>
    </row>
    <row r="57" spans="2:14" ht="12.75">
      <c r="B57" s="2"/>
      <c r="G57" s="2"/>
      <c r="H57" s="2"/>
      <c r="I57" s="2"/>
      <c r="K57" s="2"/>
      <c r="L57" s="2"/>
      <c r="M57" s="2"/>
      <c r="N57" s="2"/>
    </row>
    <row r="58" spans="7:14" ht="12.75">
      <c r="G58" s="2"/>
      <c r="H58" s="2"/>
      <c r="I58" s="2"/>
      <c r="K58" s="2"/>
      <c r="L58" s="2"/>
      <c r="M58" s="2"/>
      <c r="N58" s="2"/>
    </row>
    <row r="59" spans="2:14" ht="12.75">
      <c r="B59" s="2"/>
      <c r="G59" s="2"/>
      <c r="H59" s="2"/>
      <c r="I59" s="2"/>
      <c r="K59" s="2"/>
      <c r="L59" s="2"/>
      <c r="M59" s="2"/>
      <c r="N59" s="2"/>
    </row>
    <row r="60" spans="2:15" ht="12.75">
      <c r="B60" s="30"/>
      <c r="C60" s="31"/>
      <c r="D60" s="31"/>
      <c r="E60" s="31"/>
      <c r="F60" s="31"/>
      <c r="G60" s="31"/>
      <c r="H60" s="31"/>
      <c r="I60" s="31"/>
      <c r="K60" s="2"/>
      <c r="L60" s="31"/>
      <c r="M60" s="23"/>
      <c r="N60" s="32"/>
      <c r="O60" s="23"/>
    </row>
    <row r="61" spans="2:14" ht="12.75">
      <c r="B61" s="2"/>
      <c r="C61" s="23"/>
      <c r="D61" s="23"/>
      <c r="E61" s="17"/>
      <c r="F61" s="16"/>
      <c r="G61" s="16"/>
      <c r="H61" s="17"/>
      <c r="I61" s="33"/>
      <c r="K61" s="23"/>
      <c r="L61" s="2"/>
      <c r="M61" s="23"/>
      <c r="N61" s="2"/>
    </row>
    <row r="62" spans="2:14" ht="12.75">
      <c r="B62" s="2"/>
      <c r="C62" s="23"/>
      <c r="D62" s="23"/>
      <c r="E62" s="17"/>
      <c r="F62" s="16"/>
      <c r="G62" s="16"/>
      <c r="H62" s="17"/>
      <c r="I62" s="33"/>
      <c r="K62" s="23"/>
      <c r="L62" s="2"/>
      <c r="M62" s="23"/>
      <c r="N62" s="2"/>
    </row>
    <row r="63" spans="2:14" ht="12.75">
      <c r="B63" s="2"/>
      <c r="C63" s="23"/>
      <c r="D63" s="23"/>
      <c r="E63" s="17"/>
      <c r="F63" s="16"/>
      <c r="G63" s="16"/>
      <c r="H63" s="17"/>
      <c r="I63" s="33"/>
      <c r="K63" s="23"/>
      <c r="L63" s="2"/>
      <c r="M63" s="23"/>
      <c r="N63" s="2"/>
    </row>
    <row r="64" spans="2:14" ht="12.75">
      <c r="B64" s="2"/>
      <c r="C64" s="3"/>
      <c r="D64" s="3"/>
      <c r="E64" s="21"/>
      <c r="F64" s="21"/>
      <c r="G64" s="20"/>
      <c r="H64" s="17"/>
      <c r="I64" s="34"/>
      <c r="K64" s="2"/>
      <c r="L64" s="2"/>
      <c r="M64" s="2"/>
      <c r="N64" s="2"/>
    </row>
    <row r="65" spans="2:14" ht="12.75">
      <c r="B65" s="2"/>
      <c r="G65" s="2"/>
      <c r="H65" s="2"/>
      <c r="I65" s="2"/>
      <c r="K65" s="2"/>
      <c r="L65" s="2"/>
      <c r="M65" s="2"/>
      <c r="N65" s="2"/>
    </row>
    <row r="66" spans="2:15" ht="12.75">
      <c r="B66" s="6"/>
      <c r="C66" s="30"/>
      <c r="D66" s="15"/>
      <c r="E66" s="15"/>
      <c r="F66" s="15"/>
      <c r="G66" s="15"/>
      <c r="H66" s="32"/>
      <c r="I66" s="30"/>
      <c r="J66" s="30"/>
      <c r="K66" s="30"/>
      <c r="L66" s="30"/>
      <c r="M66" s="30"/>
      <c r="N66" s="30"/>
      <c r="O66" s="30"/>
    </row>
    <row r="67" spans="2:14" ht="12.75">
      <c r="B67" s="2"/>
      <c r="D67" s="4"/>
      <c r="F67" s="4"/>
      <c r="I67" s="2"/>
      <c r="K67" s="2"/>
      <c r="L67" s="2"/>
      <c r="M67" s="2"/>
      <c r="N67" s="2"/>
    </row>
    <row r="68" spans="2:14" ht="12.75">
      <c r="B68" s="2"/>
      <c r="D68" s="4"/>
      <c r="F68" s="4"/>
      <c r="I68" s="2"/>
      <c r="K68" s="2"/>
      <c r="L68" s="2"/>
      <c r="M68" s="2"/>
      <c r="N68" s="2"/>
    </row>
    <row r="69" spans="2:14" ht="12.75">
      <c r="B69" s="2"/>
      <c r="D69" s="4"/>
      <c r="I69" s="2"/>
      <c r="K69" s="2"/>
      <c r="L69" s="2"/>
      <c r="M69" s="2"/>
      <c r="N69" s="2"/>
    </row>
    <row r="70" spans="2:14" ht="12.75">
      <c r="B70" s="2"/>
      <c r="G70" s="2"/>
      <c r="H70" s="2"/>
      <c r="I70" s="2"/>
      <c r="K70" s="2"/>
      <c r="L70" s="2"/>
      <c r="M70" s="2"/>
      <c r="N70" s="2"/>
    </row>
    <row r="71" spans="2:14" ht="12.75">
      <c r="B71" s="2"/>
      <c r="G71" s="2"/>
      <c r="H71" s="2"/>
      <c r="I71" s="2"/>
      <c r="K71" s="2"/>
      <c r="L71" s="2"/>
      <c r="M71" s="2"/>
      <c r="N71" s="2"/>
    </row>
    <row r="72" spans="2:15" ht="12.75">
      <c r="B72" s="32"/>
      <c r="C72" s="30"/>
      <c r="D72" s="32"/>
      <c r="E72" s="32"/>
      <c r="F72" s="32"/>
      <c r="G72" s="30"/>
      <c r="H72" s="30"/>
      <c r="I72" s="30"/>
      <c r="J72" s="30"/>
      <c r="K72" s="30"/>
      <c r="L72" s="30"/>
      <c r="M72" s="30"/>
      <c r="N72" s="30"/>
      <c r="O72" s="30"/>
    </row>
    <row r="73" spans="2:14" ht="12.75">
      <c r="B73" s="2"/>
      <c r="C73" s="23"/>
      <c r="D73" s="35"/>
      <c r="G73" s="2"/>
      <c r="H73" s="2"/>
      <c r="I73" s="2"/>
      <c r="K73" s="2"/>
      <c r="L73" s="2"/>
      <c r="M73" s="2"/>
      <c r="N73" s="2"/>
    </row>
    <row r="74" spans="2:14" ht="12.75">
      <c r="B74" s="2"/>
      <c r="G74" s="2"/>
      <c r="H74" s="2"/>
      <c r="I74" s="2"/>
      <c r="K74" s="2"/>
      <c r="L74" s="2"/>
      <c r="M74" s="2"/>
      <c r="N74" s="2"/>
    </row>
    <row r="75" spans="2:14" ht="12.75">
      <c r="B75" s="2"/>
      <c r="G75" s="2"/>
      <c r="H75" s="2"/>
      <c r="I75" s="2"/>
      <c r="K75" s="2"/>
      <c r="L75" s="2"/>
      <c r="M75" s="2"/>
      <c r="N75" s="2"/>
    </row>
    <row r="76" spans="2:14" ht="12.75">
      <c r="B76" s="2"/>
      <c r="G76" s="2"/>
      <c r="H76" s="2"/>
      <c r="I76" s="2"/>
      <c r="K76" s="2"/>
      <c r="L76" s="2"/>
      <c r="M76" s="2"/>
      <c r="N76" s="2"/>
    </row>
  </sheetData>
  <sheetProtection/>
  <mergeCells count="16">
    <mergeCell ref="K53:N53"/>
    <mergeCell ref="K51:N51"/>
    <mergeCell ref="H49:J49"/>
    <mergeCell ref="H50:J50"/>
    <mergeCell ref="H51:J51"/>
    <mergeCell ref="K52:N52"/>
    <mergeCell ref="C51:D51"/>
    <mergeCell ref="C52:D52"/>
    <mergeCell ref="C53:D53"/>
    <mergeCell ref="C55:D55"/>
    <mergeCell ref="E5:F5"/>
    <mergeCell ref="G5:H5"/>
    <mergeCell ref="I5:J5"/>
    <mergeCell ref="K5:L5"/>
    <mergeCell ref="C49:D49"/>
    <mergeCell ref="C50:D50"/>
  </mergeCells>
  <printOptions/>
  <pageMargins left="0.5" right="0.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Drollette</dc:creator>
  <cp:keywords/>
  <dc:description/>
  <cp:lastModifiedBy>Sarah Drollette</cp:lastModifiedBy>
  <cp:lastPrinted>2009-09-16T22:24:56Z</cp:lastPrinted>
  <dcterms:created xsi:type="dcterms:W3CDTF">2009-09-16T21:57:45Z</dcterms:created>
  <dcterms:modified xsi:type="dcterms:W3CDTF">2009-09-16T22:28:13Z</dcterms:modified>
  <cp:category/>
  <cp:version/>
  <cp:contentType/>
  <cp:contentStatus/>
</cp:coreProperties>
</file>