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8955" activeTab="0"/>
  </bookViews>
  <sheets>
    <sheet name="Establish Alfalfa - 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
</t>
        </r>
      </text>
    </comment>
  </commentList>
</comments>
</file>

<file path=xl/sharedStrings.xml><?xml version="1.0" encoding="utf-8"?>
<sst xmlns="http://schemas.openxmlformats.org/spreadsheetml/2006/main" count="84" uniqueCount="67">
  <si>
    <t>Grand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</si>
  <si>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</si>
  <si>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</si>
  <si>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</si>
  <si>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</si>
  <si>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</si>
  <si>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</si>
  <si>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</si>
  <si>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</si>
  <si>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</si>
  <si>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</si>
  <si>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</si>
  <si>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</si>
  <si>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</si>
  <si>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</si>
  <si>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Rolling harrow</t>
  </si>
  <si>
    <t>Planting</t>
  </si>
  <si>
    <t>Seed</t>
  </si>
  <si>
    <t>Oat seed</t>
  </si>
  <si>
    <t>pounds</t>
  </si>
  <si>
    <t>Alfalfa seed</t>
  </si>
  <si>
    <t>Fertilization</t>
  </si>
  <si>
    <t>Phosphate (11-52-0)</t>
  </si>
  <si>
    <t>Potash (0-0-60)</t>
  </si>
  <si>
    <t>Custom application</t>
  </si>
  <si>
    <t>Pesticides/herbicides</t>
  </si>
  <si>
    <t>Roundup Ultra Max</t>
  </si>
  <si>
    <t>quart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</si>
  <si>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</si>
  <si>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</si>
  <si>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</si>
  <si>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</si>
  <si>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</si>
  <si>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</si>
  <si>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</si>
  <si>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</si>
  <si>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</si>
  <si>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</si>
  <si>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</si>
  <si>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</si>
  <si>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</si>
  <si>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</si>
  <si>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</si>
  <si>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</si>
  <si>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</si>
  <si>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</si>
  <si>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</si>
  <si>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</si>
  <si>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</si>
  <si>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</si>
  <si>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</si>
  <si>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</si>
  <si>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March and harvested in early August.</t>
  </si>
  <si>
    <t>2. Interest computed on land preparation and planting costs for 6 months and fertilization/herbicide/irrigation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</si>
  <si>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</si>
  <si>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</si>
  <si>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</si>
  <si>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</si>
  <si>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</si>
  <si>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</si>
  <si>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establishing alfalfa with oat hay, 2006</t>
  </si>
  <si>
    <t>Budget prepared by: E. Bruce Godfrey, Cody Bingham and Michael Johnson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</si>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</sst>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"/>
    <numFmt numFmtId="168" formatCode="#,##0.0_);\(#,##0.0\)"/>
    <numFmt numFmtId="169" formatCode="_(* #,##0.0_);_(* \(#,##0.0\);_(* &quot;-&quot;??_);_(@_)"/>
    <numFmt numFmtId="170" formatCode="0.0%"/>
    <numFmt numFmtId="171" formatCode="#,##0.000_);\(#,##0.000\)"/>
    <numFmt numFmtId="172" formatCode="&quot;$&quot;#,##0.000"/>
    <numFmt numFmtId="173" formatCode="0.00_);\(0.00\)"/>
    <numFmt numFmtId="174" formatCode="_(* #,##0.0_);_(* \(#,##0.0\);_(* &quot;-&quot;?_);_(@_)"/>
    <numFmt numFmtId="175" formatCode="&quot;$&quot;#,##0.0"/>
    <numFmt numFmtId="176" formatCode="_(* #,##0_);_(* \(#,##0\);_(* &quot;-&quot;?_);_(@_)"/>
    <numFmt numFmtId="177" formatCode="0.000"/>
    <numFmt numFmtId="178" formatCode="0.0000"/>
    <numFmt numFmtId="179" formatCode="0.000000"/>
    <numFmt numFmtId="180" formatCode="0.00000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9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56</v>
      </c>
    </row>
    <row r="2" spans="1:9" ht="15">
      <c r="A2" s="1" t="s">
        <v>57</v>
      </c>
      <c r="H2" s="17" t="s">
        <v>59</v>
      </c>
      <c r="I2" s="17"/>
    </row>
    <row r="3" ht="15.75">
      <c r="B3" s="2" t="s">
        <v>60</v>
      </c>
    </row>
    <row r="4" spans="1:2" ht="15.75">
      <c r="A4" s="3"/>
      <c r="B4" s="2" t="s">
        <v>0</v>
      </c>
    </row>
    <row r="5" spans="5:9" ht="12" customHeight="1">
      <c r="E5" s="20" t="s">
        <v>1</v>
      </c>
      <c r="F5" s="18" t="s">
        <v>2</v>
      </c>
      <c r="G5" s="20" t="s">
        <v>3</v>
      </c>
      <c r="H5" s="18" t="s">
        <v>4</v>
      </c>
      <c r="I5" s="18" t="s">
        <v>58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2.4</v>
      </c>
      <c r="F7" s="6" t="s">
        <v>7</v>
      </c>
      <c r="G7" s="7">
        <v>67.66666666666667</v>
      </c>
      <c r="H7" s="7">
        <f>E7*G7</f>
        <v>162.4</v>
      </c>
      <c r="I7" s="14">
        <v>162.4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165.28333333333333</v>
      </c>
      <c r="I9" s="14">
        <v>165.28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22.78</v>
      </c>
      <c r="H12" s="7">
        <f>E12*G12</f>
        <v>22.78</v>
      </c>
      <c r="I12" s="14">
        <v>22.78</v>
      </c>
    </row>
    <row r="13" spans="4:9" ht="12.75">
      <c r="D13" t="s">
        <v>15</v>
      </c>
      <c r="E13" s="10">
        <v>2</v>
      </c>
      <c r="F13" s="6" t="s">
        <v>14</v>
      </c>
      <c r="G13" s="7">
        <v>14.33</v>
      </c>
      <c r="H13" s="7">
        <f>E13*G13</f>
        <v>28.66</v>
      </c>
      <c r="I13" s="14">
        <v>28.66</v>
      </c>
    </row>
    <row r="14" spans="3:9" ht="12.75">
      <c r="C14" t="s">
        <v>16</v>
      </c>
      <c r="E14" s="10">
        <v>1</v>
      </c>
      <c r="F14" s="6" t="s">
        <v>14</v>
      </c>
      <c r="G14" s="7">
        <v>12.21</v>
      </c>
      <c r="H14" s="7">
        <f>E14*G14</f>
        <v>12.21</v>
      </c>
      <c r="I14" s="14">
        <v>12.21</v>
      </c>
    </row>
    <row r="15" spans="3:9" ht="12.75">
      <c r="C15" t="s">
        <v>17</v>
      </c>
      <c r="I15" s="7"/>
    </row>
    <row r="16" spans="4:9" ht="12.75">
      <c r="D16" t="s">
        <v>18</v>
      </c>
      <c r="E16" s="10">
        <v>70</v>
      </c>
      <c r="F16" s="6" t="s">
        <v>19</v>
      </c>
      <c r="G16" s="7">
        <v>0.17</v>
      </c>
      <c r="H16" s="7">
        <f>E16*G16</f>
        <v>11.9</v>
      </c>
      <c r="I16" s="14">
        <v>11.9</v>
      </c>
    </row>
    <row r="17" spans="4:9" ht="12.75">
      <c r="D17" t="s">
        <v>20</v>
      </c>
      <c r="E17" s="10">
        <v>15</v>
      </c>
      <c r="F17" s="6" t="s">
        <v>19</v>
      </c>
      <c r="G17" s="7">
        <v>2.52</v>
      </c>
      <c r="H17" s="7">
        <f>E17*G17</f>
        <v>37.8</v>
      </c>
      <c r="I17" s="14">
        <v>37.8</v>
      </c>
    </row>
    <row r="18" spans="3:9" ht="12.75">
      <c r="C18" t="s">
        <v>21</v>
      </c>
      <c r="E18" s="8"/>
      <c r="F18" s="6"/>
      <c r="G18" s="7"/>
      <c r="H18" s="7"/>
      <c r="I18" s="14"/>
    </row>
    <row r="19" spans="4:9" ht="12.75">
      <c r="D19" t="s">
        <v>22</v>
      </c>
      <c r="E19" s="10">
        <v>192</v>
      </c>
      <c r="F19" s="6" t="s">
        <v>19</v>
      </c>
      <c r="G19" s="7">
        <v>0.1785</v>
      </c>
      <c r="H19" s="7">
        <f>E19*G19</f>
        <v>34.272</v>
      </c>
      <c r="I19" s="14">
        <v>34.27</v>
      </c>
    </row>
    <row r="20" spans="4:9" ht="12.75">
      <c r="D20" t="s">
        <v>23</v>
      </c>
      <c r="E20" s="10">
        <v>125</v>
      </c>
      <c r="F20" s="6" t="s">
        <v>19</v>
      </c>
      <c r="G20" s="7">
        <v>0.15</v>
      </c>
      <c r="H20" s="7">
        <f>E20*G20</f>
        <v>18.75</v>
      </c>
      <c r="I20" s="14">
        <v>18.75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4">
        <v>7.82</v>
      </c>
    </row>
    <row r="22" spans="3:9" ht="12.75">
      <c r="C22" t="s">
        <v>25</v>
      </c>
      <c r="E22" s="10"/>
      <c r="F22" s="6"/>
      <c r="G22" s="7"/>
      <c r="H22" s="7"/>
      <c r="I22" s="14"/>
    </row>
    <row r="23" spans="4:9" ht="12.75">
      <c r="D23" t="s">
        <v>26</v>
      </c>
      <c r="E23" s="10">
        <v>1</v>
      </c>
      <c r="F23" s="6" t="s">
        <v>27</v>
      </c>
      <c r="G23" s="7">
        <v>6.3225</v>
      </c>
      <c r="H23" s="7">
        <f>E23*G23</f>
        <v>6.3225</v>
      </c>
      <c r="I23" s="14">
        <v>6.32</v>
      </c>
    </row>
    <row r="24" spans="4:9" ht="12.75">
      <c r="D24" t="s">
        <v>24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4">
        <v>7.82</v>
      </c>
    </row>
    <row r="25" spans="3:9" ht="12.75">
      <c r="C25" t="s">
        <v>28</v>
      </c>
      <c r="E25" s="10">
        <v>4</v>
      </c>
      <c r="F25" s="6" t="s">
        <v>29</v>
      </c>
      <c r="G25" s="7"/>
      <c r="H25" s="7"/>
      <c r="I25" s="14"/>
    </row>
    <row r="26" spans="4:9" ht="12.75">
      <c r="D26" t="s">
        <v>30</v>
      </c>
      <c r="E26" s="8">
        <v>1.3333333333333333</v>
      </c>
      <c r="F26" s="6" t="s">
        <v>31</v>
      </c>
      <c r="G26" s="7">
        <v>10</v>
      </c>
      <c r="H26" s="7">
        <f>E26*G26</f>
        <v>13.333333333333332</v>
      </c>
      <c r="I26" s="14">
        <v>13.33</v>
      </c>
    </row>
    <row r="27" spans="4:9" ht="12.75">
      <c r="D27" t="s">
        <v>32</v>
      </c>
      <c r="E27" s="10">
        <v>1</v>
      </c>
      <c r="F27" s="6" t="s">
        <v>33</v>
      </c>
      <c r="G27" s="7">
        <v>10</v>
      </c>
      <c r="H27" s="7">
        <f>E27*G27</f>
        <v>10</v>
      </c>
      <c r="I27" s="14">
        <v>10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4">
        <v>2.3</v>
      </c>
    </row>
    <row r="29" spans="4:9" ht="12.75">
      <c r="D29" t="s">
        <v>35</v>
      </c>
      <c r="E29" s="10">
        <v>53.3</v>
      </c>
      <c r="F29" s="6" t="s">
        <v>36</v>
      </c>
      <c r="G29" s="7">
        <v>0</v>
      </c>
      <c r="H29" s="7">
        <f>E29*G29</f>
        <v>0</v>
      </c>
      <c r="I29" s="14">
        <v>0</v>
      </c>
    </row>
    <row r="30" spans="3:9" ht="12.75">
      <c r="C30" t="s">
        <v>37</v>
      </c>
      <c r="E30" s="8"/>
      <c r="F30" s="6"/>
      <c r="G30" s="7"/>
      <c r="H30" s="7"/>
      <c r="I30" s="14"/>
    </row>
    <row r="31" spans="4:9" ht="12.75">
      <c r="D31" t="s">
        <v>38</v>
      </c>
      <c r="E31" s="11">
        <v>1</v>
      </c>
      <c r="F31" s="6" t="s">
        <v>14</v>
      </c>
      <c r="G31" s="7">
        <v>15.56</v>
      </c>
      <c r="H31" s="7">
        <f>E31*G31</f>
        <v>15.56</v>
      </c>
      <c r="I31" s="14">
        <v>15.56</v>
      </c>
    </row>
    <row r="32" spans="4:9" ht="12.75">
      <c r="D32" t="s">
        <v>39</v>
      </c>
      <c r="E32" s="10">
        <v>1</v>
      </c>
      <c r="F32" s="6" t="s">
        <v>14</v>
      </c>
      <c r="G32" s="7">
        <v>4.69</v>
      </c>
      <c r="H32" s="7">
        <f>E32*G32</f>
        <v>4.69</v>
      </c>
      <c r="I32" s="14">
        <v>4.69</v>
      </c>
    </row>
    <row r="33" spans="4:9" ht="12.75">
      <c r="D33" t="s">
        <v>40</v>
      </c>
      <c r="E33" s="15">
        <v>2.4</v>
      </c>
      <c r="F33" s="6" t="s">
        <v>7</v>
      </c>
      <c r="G33" s="7">
        <v>4.79</v>
      </c>
      <c r="H33" s="7">
        <f>E33*G33</f>
        <v>11.496</v>
      </c>
      <c r="I33" s="14">
        <v>11.5</v>
      </c>
    </row>
    <row r="34" spans="4:9" ht="12.75">
      <c r="D34" t="s">
        <v>41</v>
      </c>
      <c r="E34" s="16">
        <v>2.4</v>
      </c>
      <c r="F34" s="6" t="s">
        <v>7</v>
      </c>
      <c r="G34" s="7">
        <v>3.63</v>
      </c>
      <c r="H34" s="7">
        <f>E34*G34</f>
        <v>8.712</v>
      </c>
      <c r="I34" s="14">
        <v>8.71</v>
      </c>
    </row>
    <row r="35" spans="3:9" ht="12.75">
      <c r="C35" t="s">
        <v>42</v>
      </c>
      <c r="E35" s="12"/>
      <c r="F35" s="6"/>
      <c r="G35" s="13">
        <v>0.0761</v>
      </c>
      <c r="H35" s="7">
        <f>SUM(H12:H17)*G35*(6/12)+SUM(H19:H29)*G35*(3/12)</f>
        <v>6.227221779166666</v>
      </c>
      <c r="I35" s="14">
        <v>6.23</v>
      </c>
    </row>
    <row r="36" spans="4:9" ht="12.75">
      <c r="D36" s="9" t="s">
        <v>10</v>
      </c>
      <c r="E36" s="8"/>
      <c r="F36" s="6"/>
      <c r="H36" s="7">
        <f>SUM(H12:H35)</f>
        <v>260.6530551125</v>
      </c>
      <c r="I36" s="14">
        <v>292.84</v>
      </c>
    </row>
    <row r="37" spans="5:9" ht="12.75">
      <c r="E37" s="8"/>
      <c r="F37" s="6"/>
      <c r="H37" s="7"/>
      <c r="I37" s="14"/>
    </row>
    <row r="38" spans="2:9" ht="12.75">
      <c r="B38" t="s">
        <v>43</v>
      </c>
      <c r="E38" s="8"/>
      <c r="F38" s="6"/>
      <c r="H38" s="7">
        <f>SUM(H39:H41)</f>
        <v>61.85162601626016</v>
      </c>
      <c r="I38" s="14">
        <v>61.85</v>
      </c>
    </row>
    <row r="39" spans="3:9" ht="12.75">
      <c r="C39" t="s">
        <v>44</v>
      </c>
      <c r="E39" s="10">
        <v>1</v>
      </c>
      <c r="F39" s="6" t="s">
        <v>14</v>
      </c>
      <c r="G39" s="7">
        <v>2</v>
      </c>
      <c r="H39" s="7">
        <f>E39*G39</f>
        <v>2</v>
      </c>
      <c r="I39" s="14">
        <v>2</v>
      </c>
    </row>
    <row r="40" spans="3:9" ht="12.75">
      <c r="C40" t="s">
        <v>45</v>
      </c>
      <c r="E40" s="10">
        <v>1</v>
      </c>
      <c r="F40" s="6" t="s">
        <v>14</v>
      </c>
      <c r="G40" s="7">
        <v>51.60162601626016</v>
      </c>
      <c r="H40" s="7">
        <f>E40*G40</f>
        <v>51.60162601626016</v>
      </c>
      <c r="I40" s="14">
        <v>51.6</v>
      </c>
    </row>
    <row r="41" spans="3:9" ht="12.75">
      <c r="C41" t="s">
        <v>46</v>
      </c>
      <c r="E41" s="10">
        <v>1</v>
      </c>
      <c r="F41" s="6" t="s">
        <v>14</v>
      </c>
      <c r="G41" s="7">
        <v>8.25</v>
      </c>
      <c r="H41" s="7">
        <f>E41*G41</f>
        <v>8.25</v>
      </c>
      <c r="I41" s="14">
        <v>8.25</v>
      </c>
    </row>
    <row r="42" spans="4:9" ht="12.75">
      <c r="D42" s="9" t="s">
        <v>47</v>
      </c>
      <c r="F42" s="6"/>
      <c r="H42" s="7">
        <f>H36+H38</f>
        <v>322.5046811287602</v>
      </c>
      <c r="I42" s="14">
        <v>354.69</v>
      </c>
    </row>
    <row r="43" spans="8:9" ht="12.75">
      <c r="H43" s="7"/>
      <c r="I43" s="14"/>
    </row>
    <row r="44" spans="2:9" ht="12.75">
      <c r="B44" t="s">
        <v>48</v>
      </c>
      <c r="H44" s="7"/>
      <c r="I44" s="14"/>
    </row>
    <row r="45" spans="3:9" ht="12.75">
      <c r="C45" t="s">
        <v>49</v>
      </c>
      <c r="H45" s="7">
        <f>H9-H36</f>
        <v>-95.36972177916667</v>
      </c>
      <c r="I45" s="14">
        <v>-127.55</v>
      </c>
    </row>
    <row r="46" spans="3:9" ht="12.75">
      <c r="C46" t="s">
        <v>50</v>
      </c>
      <c r="H46" s="7">
        <f>H9-H42</f>
        <v>-157.22134779542685</v>
      </c>
      <c r="I46" s="14">
        <v>-189.4</v>
      </c>
    </row>
    <row r="48" spans="5:10" ht="18">
      <c r="E48" s="22" t="s">
        <v>62</v>
      </c>
      <c r="F48" s="22"/>
      <c r="G48" s="22"/>
      <c r="H48" s="22"/>
      <c r="I48" s="22"/>
      <c r="J48" s="22"/>
    </row>
    <row r="49" spans="5:10" ht="12.75">
      <c r="E49" s="23" t="s">
        <v>63</v>
      </c>
      <c r="F49" s="23"/>
      <c r="G49" s="23"/>
      <c r="H49" s="23"/>
      <c r="I49" s="23"/>
      <c r="J49" s="23"/>
    </row>
    <row r="50" spans="5:10" ht="13.5" thickBot="1">
      <c r="E50" s="24"/>
      <c r="F50" s="24"/>
      <c r="G50" s="24"/>
      <c r="H50" s="24"/>
      <c r="I50" s="24"/>
      <c r="J50" s="24"/>
    </row>
    <row r="51" spans="5:10" ht="15">
      <c r="E51" s="25" t="s">
        <v>64</v>
      </c>
      <c r="F51" s="26" t="s">
        <v>65</v>
      </c>
      <c r="G51" s="27"/>
      <c r="H51" s="27"/>
      <c r="I51" s="27"/>
      <c r="J51" s="27"/>
    </row>
    <row r="52" spans="5:10" ht="15.75" thickBot="1">
      <c r="E52" s="28" t="s">
        <v>66</v>
      </c>
      <c r="F52" s="29">
        <f>G52-5</f>
        <v>57.66666666666667</v>
      </c>
      <c r="G52" s="29">
        <f>H52-5</f>
        <v>62.66666666666667</v>
      </c>
      <c r="H52" s="29">
        <f>G7</f>
        <v>67.66666666666667</v>
      </c>
      <c r="I52" s="29">
        <f>H52+5</f>
        <v>72.66666666666667</v>
      </c>
      <c r="J52" s="29">
        <f>I52+5</f>
        <v>77.66666666666667</v>
      </c>
    </row>
    <row r="53" spans="5:10" ht="12.75">
      <c r="E53" s="30">
        <f>E54-0.5</f>
        <v>0.8999999999999999</v>
      </c>
      <c r="F53" s="31">
        <f>F$52*$E53+$H$8-SUM($H$12:$H$32)-$G$33*$E53-$G$34*$E53-$H$35</f>
        <v>-193.23972177916664</v>
      </c>
      <c r="G53" s="31">
        <f>G$52*$E53+$H$8-SUM($H$12:$H$32)-$G$33*$E53-$G$34*$E53-$H$35</f>
        <v>-188.73972177916664</v>
      </c>
      <c r="H53" s="31">
        <f>H$52*$E53+$H$8-SUM($H$12:$H$32)-$G$33*$E53-$G$34*$E53-$H$35</f>
        <v>-184.23972177916664</v>
      </c>
      <c r="I53" s="31">
        <f>I$52*$E53+$H$8-SUM($H$12:$H$32)-$G$33*$E53-$G$34*$E53-$H$35</f>
        <v>-179.73972177916664</v>
      </c>
      <c r="J53" s="31">
        <f>J$52*$E53+$H$8-SUM($H$12:$H$32)-$G$33*$E53-$G$34*$E53-$H$35</f>
        <v>-175.23972177916664</v>
      </c>
    </row>
    <row r="54" spans="5:10" ht="12.75">
      <c r="E54" s="30">
        <f>E55-0.5</f>
        <v>1.4</v>
      </c>
      <c r="F54" s="31">
        <f aca="true" t="shared" si="0" ref="F54:J59">F$52*$E54+$H$8-SUM($H$12:$H$32)-$G$33*$E54-$G$34*$E54-$H$35</f>
        <v>-168.61638844583328</v>
      </c>
      <c r="G54" s="31">
        <f t="shared" si="0"/>
        <v>-161.61638844583328</v>
      </c>
      <c r="H54" s="31">
        <f t="shared" si="0"/>
        <v>-154.61638844583328</v>
      </c>
      <c r="I54" s="31">
        <f t="shared" si="0"/>
        <v>-147.61638844583328</v>
      </c>
      <c r="J54" s="31">
        <f t="shared" si="0"/>
        <v>-140.61638844583328</v>
      </c>
    </row>
    <row r="55" spans="5:10" ht="12.75">
      <c r="E55" s="30">
        <f>E56-0.5</f>
        <v>1.9</v>
      </c>
      <c r="F55" s="31">
        <f t="shared" si="0"/>
        <v>-143.99305511249995</v>
      </c>
      <c r="G55" s="31">
        <f t="shared" si="0"/>
        <v>-134.49305511249995</v>
      </c>
      <c r="H55" s="31">
        <f t="shared" si="0"/>
        <v>-124.9930551125</v>
      </c>
      <c r="I55" s="31">
        <f t="shared" si="0"/>
        <v>-115.4930551125</v>
      </c>
      <c r="J55" s="31">
        <f t="shared" si="0"/>
        <v>-105.9930551125</v>
      </c>
    </row>
    <row r="56" spans="5:10" ht="12.75">
      <c r="E56" s="30">
        <f>E7</f>
        <v>2.4</v>
      </c>
      <c r="F56" s="31">
        <f t="shared" si="0"/>
        <v>-119.36972177916665</v>
      </c>
      <c r="G56" s="31">
        <f t="shared" si="0"/>
        <v>-107.36972177916665</v>
      </c>
      <c r="H56" s="32">
        <f t="shared" si="0"/>
        <v>-95.36972177916665</v>
      </c>
      <c r="I56" s="31">
        <f t="shared" si="0"/>
        <v>-83.36972177916665</v>
      </c>
      <c r="J56" s="31">
        <f t="shared" si="0"/>
        <v>-71.36972177916665</v>
      </c>
    </row>
    <row r="57" spans="5:10" ht="12.75">
      <c r="E57" s="30">
        <f>E56+0.5</f>
        <v>2.9</v>
      </c>
      <c r="F57" s="31">
        <f t="shared" si="0"/>
        <v>-94.74638844583332</v>
      </c>
      <c r="G57" s="31">
        <f t="shared" si="0"/>
        <v>-80.2463884458333</v>
      </c>
      <c r="H57" s="31">
        <f t="shared" si="0"/>
        <v>-65.7463884458333</v>
      </c>
      <c r="I57" s="31">
        <f t="shared" si="0"/>
        <v>-51.24638844583331</v>
      </c>
      <c r="J57" s="31">
        <f t="shared" si="0"/>
        <v>-36.74638844583331</v>
      </c>
    </row>
    <row r="58" spans="5:10" ht="12.75">
      <c r="E58" s="30">
        <f>E57+0.5</f>
        <v>3.4</v>
      </c>
      <c r="F58" s="31">
        <f t="shared" si="0"/>
        <v>-70.12305511249997</v>
      </c>
      <c r="G58" s="31">
        <f t="shared" si="0"/>
        <v>-53.12305511249997</v>
      </c>
      <c r="H58" s="31">
        <f t="shared" si="0"/>
        <v>-36.1230551125</v>
      </c>
      <c r="I58" s="31">
        <f t="shared" si="0"/>
        <v>-19.123055112499994</v>
      </c>
      <c r="J58" s="31">
        <f t="shared" si="0"/>
        <v>-2.123055112499995</v>
      </c>
    </row>
    <row r="59" spans="5:10" ht="12.75">
      <c r="E59" s="30">
        <f>E58+0.5</f>
        <v>3.9</v>
      </c>
      <c r="F59" s="31">
        <f t="shared" si="0"/>
        <v>-45.499721779166656</v>
      </c>
      <c r="G59" s="31">
        <f t="shared" si="0"/>
        <v>-25.999721779166652</v>
      </c>
      <c r="H59" s="31">
        <f t="shared" si="0"/>
        <v>-6.499721779166625</v>
      </c>
      <c r="I59" s="31">
        <f t="shared" si="0"/>
        <v>13.00027822083338</v>
      </c>
      <c r="J59" s="31">
        <f t="shared" si="0"/>
        <v>32.50027822083338</v>
      </c>
    </row>
    <row r="60" ht="12.75">
      <c r="I60" s="7"/>
    </row>
    <row r="61" spans="2:9" ht="12.75">
      <c r="B61" t="s">
        <v>51</v>
      </c>
      <c r="I61" s="7"/>
    </row>
    <row r="62" spans="3:9" ht="12.75">
      <c r="C62" t="s">
        <v>52</v>
      </c>
      <c r="I62" s="7"/>
    </row>
    <row r="63" spans="3:9" ht="12.75">
      <c r="C63" t="s">
        <v>53</v>
      </c>
      <c r="I63" s="7"/>
    </row>
    <row r="64" ht="12.75">
      <c r="C64" t="s">
        <v>54</v>
      </c>
    </row>
    <row r="65" ht="12.75">
      <c r="C65" t="s">
        <v>55</v>
      </c>
    </row>
    <row r="67" ht="12.75">
      <c r="B67" t="s">
        <v>61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2006-09-15T16:12:20Z</cp:lastPrinted>
  <dcterms:created xsi:type="dcterms:W3CDTF">2006-03-13T23:15:49Z</dcterms:created>
  <dcterms:modified xsi:type="dcterms:W3CDTF">2006-11-08T21:41:46Z</dcterms:modified>
  <cp:category/>
  <cp:version/>
  <cp:contentType/>
  <cp:contentStatus/>
</cp:coreProperties>
</file>