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140" windowWidth="14235" windowHeight="7680" activeTab="0"/>
  </bookViews>
  <sheets>
    <sheet name="Oat Hay-Escalan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7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
</t>
        </r>
      </text>
    </comment>
    <comment ref="D18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<sst xmlns="http://schemas.openxmlformats.org/spreadsheetml/2006/main" count="81" uniqueCount="65">
  <si>
    <t>Garfield County - Escalante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</si>
  <si>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</si>
  <si>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</si>
  <si>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</si>
  <si>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</si>
  <si>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</si>
  <si>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</si>
  <si>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</si>
  <si>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</si>
  <si>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</si>
  <si>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</si>
  <si>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</si>
  <si>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</si>
  <si>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</si>
  <si>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</si>
  <si>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</si>
  <si>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</si>
  <si>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</si>
  <si>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</si>
  <si>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</si>
  <si>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</si>
  <si>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</si>
  <si>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</si>
  <si>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</si>
  <si>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</si>
  <si>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</si>
  <si>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</si>
  <si>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</si>
  <si>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</si>
  <si>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</si>
  <si>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</si>
  <si>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</si>
  <si>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</si>
  <si>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</si>
  <si>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</si>
  <si>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</si>
  <si>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</si>
  <si>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</si>
  <si>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</si>
  <si>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</si>
  <si>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</si>
  <si>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</si>
  <si>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</si>
  <si>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</si>
  <si>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</si>
  <si>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</si>
  <si>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</si>
  <si>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</si>
  <si>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May and harvested in July.</t>
  </si>
  <si>
    <t>2. Interest computed on land preparation and planting costs for 10 months and fertilization/herbicide/irrigation costs for 4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</si>
  <si>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</si>
  <si>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</si>
  <si>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</si>
  <si>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</si>
  <si>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roller harrow</t>
  </si>
  <si>
    <t>pints</t>
  </si>
  <si>
    <t>Base Value</t>
  </si>
  <si>
    <t>Modify Colored Columns</t>
  </si>
  <si>
    <t>Costs and Returns per acre from growing oat hay, 2006</t>
  </si>
  <si>
    <t>Budget prepared by: E. Bruce Godfrey, Cody Bingham and Kevin Heaton</t>
  </si>
  <si>
    <t>Net returns per acre above operating costs</t>
  </si>
  <si>
    <t>Yield</t>
  </si>
  <si>
    <t>Selling Price ($/ton)</t>
  </si>
  <si>
    <t>(Ton/Ac)</t>
  </si>
  <si>
    <t>Breakeven Table - Oat Hay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</si>
</sst>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0.0000"/>
    <numFmt numFmtId="178" formatCode="0.000000"/>
    <numFmt numFmtId="179" formatCode="0.00000"/>
    <numFmt numFmtId="180" formatCode="#,##0.0_);\(#,##0.0\)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52</v>
      </c>
    </row>
    <row r="2" spans="1:9" ht="15">
      <c r="A2" s="1" t="s">
        <v>53</v>
      </c>
      <c r="H2" s="24" t="s">
        <v>57</v>
      </c>
      <c r="I2" s="24"/>
    </row>
    <row r="3" ht="15.75">
      <c r="B3" s="2" t="s">
        <v>58</v>
      </c>
    </row>
    <row r="4" spans="1:2" ht="15.75">
      <c r="A4" s="3"/>
      <c r="B4" s="2" t="s">
        <v>0</v>
      </c>
    </row>
    <row r="5" spans="5:9" ht="12.75">
      <c r="E5" s="27" t="s">
        <v>1</v>
      </c>
      <c r="F5" s="25" t="s">
        <v>2</v>
      </c>
      <c r="G5" s="27" t="s">
        <v>3</v>
      </c>
      <c r="H5" s="25" t="s">
        <v>4</v>
      </c>
      <c r="I5" s="25" t="s">
        <v>56</v>
      </c>
    </row>
    <row r="6" spans="2:9" ht="12.75">
      <c r="B6" s="4" t="s">
        <v>5</v>
      </c>
      <c r="E6" s="28"/>
      <c r="F6" s="26"/>
      <c r="G6" s="28"/>
      <c r="H6" s="26"/>
      <c r="I6" s="26"/>
    </row>
    <row r="7" spans="3:9" ht="12.75">
      <c r="C7" t="s">
        <v>6</v>
      </c>
      <c r="E7" s="5">
        <v>2.1</v>
      </c>
      <c r="F7" s="6" t="s">
        <v>7</v>
      </c>
      <c r="G7" s="7">
        <v>67.66666666666667</v>
      </c>
      <c r="H7" s="7">
        <f>E7*G7</f>
        <v>142.10000000000002</v>
      </c>
      <c r="I7" s="14">
        <v>142.1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4">
        <v>2.88</v>
      </c>
    </row>
    <row r="9" spans="4:9" ht="12.75">
      <c r="D9" s="9" t="s">
        <v>10</v>
      </c>
      <c r="E9" s="8"/>
      <c r="F9" s="6"/>
      <c r="G9" s="7"/>
      <c r="H9" s="7">
        <f>H7+H8</f>
        <v>144.98333333333335</v>
      </c>
      <c r="I9" s="14">
        <v>144.98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22.78</v>
      </c>
      <c r="H12" s="7">
        <f>E12*G12</f>
        <v>22.78</v>
      </c>
      <c r="I12" s="14">
        <v>22.78</v>
      </c>
    </row>
    <row r="13" spans="4:9" ht="12.75">
      <c r="D13" t="s">
        <v>54</v>
      </c>
      <c r="E13" s="10">
        <v>2</v>
      </c>
      <c r="F13" s="6" t="s">
        <v>14</v>
      </c>
      <c r="G13" s="7">
        <v>14.33</v>
      </c>
      <c r="H13" s="7">
        <f>E13*G13</f>
        <v>28.66</v>
      </c>
      <c r="I13" s="14">
        <v>28.66</v>
      </c>
    </row>
    <row r="14" spans="3:9" ht="12.75">
      <c r="C14" t="s">
        <v>15</v>
      </c>
      <c r="E14" s="10">
        <v>1</v>
      </c>
      <c r="F14" s="6" t="s">
        <v>14</v>
      </c>
      <c r="G14" s="7">
        <v>12.21</v>
      </c>
      <c r="H14" s="7">
        <f>E14*G14</f>
        <v>12.21</v>
      </c>
      <c r="I14" s="14">
        <v>12.21</v>
      </c>
    </row>
    <row r="15" spans="3:9" ht="12.75">
      <c r="C15" t="s">
        <v>16</v>
      </c>
      <c r="E15" s="11">
        <v>100</v>
      </c>
      <c r="F15" s="6" t="s">
        <v>17</v>
      </c>
      <c r="G15" s="7">
        <v>0.17</v>
      </c>
      <c r="H15" s="7">
        <f>E15*G15</f>
        <v>17</v>
      </c>
      <c r="I15" s="14">
        <v>17</v>
      </c>
    </row>
    <row r="16" spans="3:9" ht="12.75">
      <c r="C16" t="s">
        <v>18</v>
      </c>
      <c r="E16" s="8"/>
      <c r="F16" s="6"/>
      <c r="G16" s="7"/>
      <c r="H16" s="7"/>
      <c r="I16" s="14"/>
    </row>
    <row r="17" spans="4:9" ht="12.75">
      <c r="D17" t="s">
        <v>19</v>
      </c>
      <c r="E17" s="10">
        <v>278</v>
      </c>
      <c r="F17" s="6" t="s">
        <v>17</v>
      </c>
      <c r="G17" s="7">
        <v>0.1785</v>
      </c>
      <c r="H17" s="7">
        <f>E17*G17</f>
        <v>49.623</v>
      </c>
      <c r="I17" s="14">
        <v>49.62</v>
      </c>
    </row>
    <row r="18" spans="4:9" ht="12.75">
      <c r="D18" t="s">
        <v>20</v>
      </c>
      <c r="E18" s="10">
        <v>96</v>
      </c>
      <c r="F18" s="6" t="s">
        <v>17</v>
      </c>
      <c r="G18" s="7">
        <v>0.1785</v>
      </c>
      <c r="H18" s="7">
        <f>E18*G18</f>
        <v>17.136</v>
      </c>
      <c r="I18" s="14">
        <v>17.14</v>
      </c>
    </row>
    <row r="19" spans="4:9" ht="12.75">
      <c r="D19" t="s">
        <v>21</v>
      </c>
      <c r="E19" s="10">
        <v>1</v>
      </c>
      <c r="F19" s="6" t="s">
        <v>14</v>
      </c>
      <c r="G19" s="7">
        <v>7.82</v>
      </c>
      <c r="H19" s="7">
        <f>E19*G19</f>
        <v>7.82</v>
      </c>
      <c r="I19" s="14">
        <v>7.82</v>
      </c>
    </row>
    <row r="20" spans="3:9" ht="12.75">
      <c r="C20" t="s">
        <v>22</v>
      </c>
      <c r="E20" s="8"/>
      <c r="F20" s="6"/>
      <c r="G20" s="7"/>
      <c r="H20" s="7"/>
      <c r="I20" s="14"/>
    </row>
    <row r="21" spans="4:9" ht="12.75">
      <c r="D21" t="s">
        <v>23</v>
      </c>
      <c r="E21" s="8">
        <v>0</v>
      </c>
      <c r="F21" s="6" t="s">
        <v>55</v>
      </c>
      <c r="G21" s="7">
        <v>2.7495</v>
      </c>
      <c r="H21" s="7">
        <f>E21*G21</f>
        <v>0</v>
      </c>
      <c r="I21" s="14">
        <v>0</v>
      </c>
    </row>
    <row r="22" spans="4:9" ht="12.75">
      <c r="D22" t="s">
        <v>21</v>
      </c>
      <c r="E22" s="10">
        <v>0</v>
      </c>
      <c r="F22" s="6" t="s">
        <v>14</v>
      </c>
      <c r="G22" s="7">
        <v>7.82</v>
      </c>
      <c r="H22" s="7">
        <f>E22*G22</f>
        <v>0</v>
      </c>
      <c r="I22" s="14">
        <v>0</v>
      </c>
    </row>
    <row r="23" spans="3:9" ht="12.75">
      <c r="C23" t="s">
        <v>24</v>
      </c>
      <c r="E23" s="10">
        <v>2</v>
      </c>
      <c r="F23" s="6" t="s">
        <v>25</v>
      </c>
      <c r="G23" s="7"/>
      <c r="H23" s="7"/>
      <c r="I23" s="14"/>
    </row>
    <row r="24" spans="4:9" ht="12.75">
      <c r="D24" t="s">
        <v>26</v>
      </c>
      <c r="E24" s="8">
        <v>0.6666666666666666</v>
      </c>
      <c r="F24" s="6" t="s">
        <v>27</v>
      </c>
      <c r="G24" s="7">
        <v>10</v>
      </c>
      <c r="H24" s="7">
        <f>E24*G24</f>
        <v>6.666666666666666</v>
      </c>
      <c r="I24" s="14">
        <v>6.67</v>
      </c>
    </row>
    <row r="25" spans="4:9" ht="12.75">
      <c r="D25" t="s">
        <v>28</v>
      </c>
      <c r="E25" s="10">
        <v>1</v>
      </c>
      <c r="F25" s="6" t="s">
        <v>29</v>
      </c>
      <c r="G25" s="7">
        <v>10</v>
      </c>
      <c r="H25" s="7">
        <f>E25*G25</f>
        <v>10</v>
      </c>
      <c r="I25" s="14">
        <v>10</v>
      </c>
    </row>
    <row r="26" spans="4:9" ht="12.75">
      <c r="D26" t="s">
        <v>30</v>
      </c>
      <c r="E26" s="10">
        <v>1</v>
      </c>
      <c r="F26" s="6" t="s">
        <v>14</v>
      </c>
      <c r="G26" s="7">
        <v>2.3</v>
      </c>
      <c r="H26" s="7">
        <f>E26*G26</f>
        <v>2.3</v>
      </c>
      <c r="I26" s="14">
        <v>2.3</v>
      </c>
    </row>
    <row r="27" spans="4:9" ht="12.75">
      <c r="D27" t="s">
        <v>31</v>
      </c>
      <c r="E27" s="10">
        <v>22</v>
      </c>
      <c r="F27" s="6" t="s">
        <v>32</v>
      </c>
      <c r="G27" s="7">
        <v>0</v>
      </c>
      <c r="H27" s="7">
        <f>E27*G27</f>
        <v>0</v>
      </c>
      <c r="I27" s="14">
        <v>0</v>
      </c>
    </row>
    <row r="28" spans="3:9" ht="12.75">
      <c r="C28" t="s">
        <v>33</v>
      </c>
      <c r="E28" s="8"/>
      <c r="F28" s="6"/>
      <c r="G28" s="7"/>
      <c r="H28" s="7"/>
      <c r="I28" s="14"/>
    </row>
    <row r="29" spans="4:9" ht="12.75">
      <c r="D29" t="s">
        <v>34</v>
      </c>
      <c r="E29" s="10">
        <v>1</v>
      </c>
      <c r="F29" s="6" t="s">
        <v>14</v>
      </c>
      <c r="G29" s="7">
        <v>15.56</v>
      </c>
      <c r="H29" s="7">
        <f>E29*G29</f>
        <v>15.56</v>
      </c>
      <c r="I29" s="14">
        <v>15.56</v>
      </c>
    </row>
    <row r="30" spans="4:9" ht="12.75">
      <c r="D30" t="s">
        <v>35</v>
      </c>
      <c r="E30" s="10">
        <v>1</v>
      </c>
      <c r="F30" s="6" t="s">
        <v>14</v>
      </c>
      <c r="G30" s="7">
        <v>4.69</v>
      </c>
      <c r="H30" s="7">
        <f>E30*G30</f>
        <v>4.69</v>
      </c>
      <c r="I30" s="14">
        <v>4.69</v>
      </c>
    </row>
    <row r="31" spans="4:9" ht="12.75">
      <c r="D31" t="s">
        <v>36</v>
      </c>
      <c r="E31" s="15">
        <v>2.1</v>
      </c>
      <c r="F31" s="6" t="s">
        <v>7</v>
      </c>
      <c r="G31" s="7">
        <v>4.79</v>
      </c>
      <c r="H31" s="7">
        <f>E31*G31</f>
        <v>10.059000000000001</v>
      </c>
      <c r="I31" s="14">
        <v>10.06</v>
      </c>
    </row>
    <row r="32" spans="4:9" ht="12.75">
      <c r="D32" t="s">
        <v>37</v>
      </c>
      <c r="E32" s="16">
        <v>2.1</v>
      </c>
      <c r="F32" s="6" t="s">
        <v>7</v>
      </c>
      <c r="G32" s="7">
        <v>3.63</v>
      </c>
      <c r="H32" s="7">
        <f>E32*G32</f>
        <v>7.623</v>
      </c>
      <c r="I32" s="14">
        <v>7.62</v>
      </c>
    </row>
    <row r="33" spans="3:9" ht="12.75">
      <c r="C33" t="s">
        <v>38</v>
      </c>
      <c r="E33" s="12"/>
      <c r="F33" s="6"/>
      <c r="G33" s="13">
        <v>0.0761</v>
      </c>
      <c r="H33" s="7">
        <f>SUM(H12:H15)*G33*(10/12)+SUM(H17:H27)*G33*(4/12)</f>
        <v>7.487495911111112</v>
      </c>
      <c r="I33" s="14">
        <v>7.49</v>
      </c>
    </row>
    <row r="34" spans="4:9" ht="12.75">
      <c r="D34" s="9" t="s">
        <v>10</v>
      </c>
      <c r="E34" s="8"/>
      <c r="F34" s="6"/>
      <c r="H34" s="7">
        <f>SUM(H12:H33)</f>
        <v>219.61516257777777</v>
      </c>
      <c r="I34" s="14">
        <v>247.77</v>
      </c>
    </row>
    <row r="35" spans="5:9" ht="12.75">
      <c r="E35" s="8"/>
      <c r="F35" s="6"/>
      <c r="H35" s="7"/>
      <c r="I35" s="14"/>
    </row>
    <row r="36" spans="2:9" ht="12.75">
      <c r="B36" t="s">
        <v>39</v>
      </c>
      <c r="E36" s="8"/>
      <c r="F36" s="6"/>
      <c r="H36" s="7">
        <f>SUM(H37:H39)</f>
        <v>10.25</v>
      </c>
      <c r="I36" s="14">
        <v>10.25</v>
      </c>
    </row>
    <row r="37" spans="3:9" ht="12.75">
      <c r="C37" t="s">
        <v>40</v>
      </c>
      <c r="E37" s="10">
        <v>1</v>
      </c>
      <c r="F37" s="6" t="s">
        <v>14</v>
      </c>
      <c r="G37" s="7">
        <v>2</v>
      </c>
      <c r="H37" s="7">
        <f>E37*G37</f>
        <v>2</v>
      </c>
      <c r="I37" s="14">
        <v>2</v>
      </c>
    </row>
    <row r="38" spans="3:9" ht="12.75">
      <c r="C38" t="s">
        <v>41</v>
      </c>
      <c r="E38" s="10">
        <v>1</v>
      </c>
      <c r="F38" s="6" t="s">
        <v>14</v>
      </c>
      <c r="G38" s="7">
        <v>0</v>
      </c>
      <c r="H38" s="7">
        <f>E38*G38</f>
        <v>0</v>
      </c>
      <c r="I38" s="14">
        <v>0</v>
      </c>
    </row>
    <row r="39" spans="3:9" ht="12.75">
      <c r="C39" t="s">
        <v>42</v>
      </c>
      <c r="E39" s="10">
        <v>1</v>
      </c>
      <c r="F39" s="6" t="s">
        <v>14</v>
      </c>
      <c r="G39" s="7">
        <v>8.25</v>
      </c>
      <c r="H39" s="7">
        <f>E39*G39</f>
        <v>8.25</v>
      </c>
      <c r="I39" s="14">
        <v>8.25</v>
      </c>
    </row>
    <row r="40" spans="4:9" ht="12.75">
      <c r="D40" s="9" t="s">
        <v>43</v>
      </c>
      <c r="F40" s="6"/>
      <c r="H40" s="7">
        <f>H34+H36</f>
        <v>229.86516257777777</v>
      </c>
      <c r="I40" s="14">
        <v>258.02</v>
      </c>
    </row>
    <row r="41" spans="8:9" ht="12.75">
      <c r="H41" s="7"/>
      <c r="I41" s="14"/>
    </row>
    <row r="42" spans="2:9" ht="12.75">
      <c r="B42" t="s">
        <v>44</v>
      </c>
      <c r="H42" s="7"/>
      <c r="I42" s="14"/>
    </row>
    <row r="43" spans="3:9" ht="12.75">
      <c r="C43" t="s">
        <v>45</v>
      </c>
      <c r="H43" s="7">
        <f>H9-H34</f>
        <v>-74.63182924444442</v>
      </c>
      <c r="I43" s="14">
        <v>-102.79</v>
      </c>
    </row>
    <row r="44" spans="3:9" ht="12.75">
      <c r="C44" t="s">
        <v>46</v>
      </c>
      <c r="H44" s="7">
        <f>H9-H40</f>
        <v>-84.88182924444442</v>
      </c>
      <c r="I44" s="14">
        <v>-113.04</v>
      </c>
    </row>
    <row r="46" spans="5:10" ht="18">
      <c r="E46" s="20" t="s">
        <v>64</v>
      </c>
      <c r="F46" s="20"/>
      <c r="G46" s="20"/>
      <c r="H46" s="20"/>
      <c r="I46" s="20"/>
      <c r="J46" s="20"/>
    </row>
    <row r="47" spans="5:10" ht="12.75">
      <c r="E47" s="21" t="s">
        <v>60</v>
      </c>
      <c r="F47" s="21"/>
      <c r="G47" s="21"/>
      <c r="H47" s="21"/>
      <c r="I47" s="21"/>
      <c r="J47" s="21"/>
    </row>
    <row r="48" spans="5:10" ht="13.5" thickBot="1">
      <c r="E48" s="17"/>
      <c r="F48" s="17"/>
      <c r="G48" s="17"/>
      <c r="H48" s="17"/>
      <c r="I48" s="17"/>
      <c r="J48" s="17"/>
    </row>
    <row r="49" spans="5:10" ht="15">
      <c r="E49" s="18" t="s">
        <v>61</v>
      </c>
      <c r="F49" s="22" t="s">
        <v>62</v>
      </c>
      <c r="G49" s="23"/>
      <c r="H49" s="23"/>
      <c r="I49" s="23"/>
      <c r="J49" s="23"/>
    </row>
    <row r="50" spans="5:10" ht="15.75" thickBot="1">
      <c r="E50" s="19" t="s">
        <v>63</v>
      </c>
      <c r="F50" s="31">
        <f>G50-5</f>
        <v>57.66666666666667</v>
      </c>
      <c r="G50" s="32">
        <f>H50-5</f>
        <v>62.66666666666667</v>
      </c>
      <c r="H50" s="32">
        <f>G7</f>
        <v>67.66666666666667</v>
      </c>
      <c r="I50" s="32">
        <f>H50+5</f>
        <v>72.66666666666667</v>
      </c>
      <c r="J50" s="32">
        <f>I50+5</f>
        <v>77.66666666666667</v>
      </c>
    </row>
    <row r="51" spans="5:10" ht="12.75">
      <c r="E51" s="33">
        <f>E52-0.5</f>
        <v>0.6000000000000001</v>
      </c>
      <c r="F51" s="29">
        <f>F$50*$E51+$H$8-SUM($H$12:$H$30)-$G$31*$E51-$G$32*$E51-$H$33</f>
        <v>-169.50182924444442</v>
      </c>
      <c r="G51" s="29">
        <f>G$50*$E51+$H$8-SUM($H$12:$H$30)-$G$31*$E51-$G$32*$E51-$H$33</f>
        <v>-166.50182924444442</v>
      </c>
      <c r="H51" s="29">
        <f>H$50*$E51+$H$8-SUM($H$12:$H$30)-$G$31*$E51-$G$32*$E51-$H$33</f>
        <v>-163.50182924444442</v>
      </c>
      <c r="I51" s="29">
        <f>I$50*$E51+$H$8-SUM($H$12:$H$30)-$G$31*$E51-$G$32*$E51-$H$33</f>
        <v>-160.50182924444442</v>
      </c>
      <c r="J51" s="29">
        <f>J$50*$E51+$H$8-SUM($H$12:$H$30)-$G$31*$E51-$G$32*$E51-$H$33</f>
        <v>-157.50182924444442</v>
      </c>
    </row>
    <row r="52" spans="5:10" ht="12.75">
      <c r="E52" s="34">
        <f>E53-0.5</f>
        <v>1.1</v>
      </c>
      <c r="F52" s="29">
        <f aca="true" t="shared" si="0" ref="F52:J57">F$50*$E52+$H$8-SUM($H$12:$H$30)-$G$31*$E52-$G$32*$E52-$H$33</f>
        <v>-144.8784959111111</v>
      </c>
      <c r="G52" s="29">
        <f t="shared" si="0"/>
        <v>-139.37849591111112</v>
      </c>
      <c r="H52" s="29">
        <f t="shared" si="0"/>
        <v>-133.8784959111111</v>
      </c>
      <c r="I52" s="29">
        <f t="shared" si="0"/>
        <v>-128.3784959111111</v>
      </c>
      <c r="J52" s="29">
        <f t="shared" si="0"/>
        <v>-122.87849591111107</v>
      </c>
    </row>
    <row r="53" spans="5:10" ht="12.75">
      <c r="E53" s="34">
        <f>E54-0.5</f>
        <v>1.6</v>
      </c>
      <c r="F53" s="29">
        <f t="shared" si="0"/>
        <v>-120.25516257777774</v>
      </c>
      <c r="G53" s="29">
        <f t="shared" si="0"/>
        <v>-112.25516257777774</v>
      </c>
      <c r="H53" s="29">
        <f t="shared" si="0"/>
        <v>-104.25516257777774</v>
      </c>
      <c r="I53" s="29">
        <f t="shared" si="0"/>
        <v>-96.25516257777774</v>
      </c>
      <c r="J53" s="29">
        <f t="shared" si="0"/>
        <v>-88.25516257777774</v>
      </c>
    </row>
    <row r="54" spans="5:10" ht="12.75">
      <c r="E54" s="34">
        <f>E7</f>
        <v>2.1</v>
      </c>
      <c r="F54" s="29">
        <f t="shared" si="0"/>
        <v>-95.63182924444442</v>
      </c>
      <c r="G54" s="29">
        <f t="shared" si="0"/>
        <v>-85.13182924444442</v>
      </c>
      <c r="H54" s="30">
        <f t="shared" si="0"/>
        <v>-74.63182924444442</v>
      </c>
      <c r="I54" s="29">
        <f t="shared" si="0"/>
        <v>-64.13182924444442</v>
      </c>
      <c r="J54" s="29">
        <f t="shared" si="0"/>
        <v>-53.63182924444441</v>
      </c>
    </row>
    <row r="55" spans="5:10" ht="12.75">
      <c r="E55" s="34">
        <f>E54+0.5</f>
        <v>2.6</v>
      </c>
      <c r="F55" s="29">
        <f t="shared" si="0"/>
        <v>-71.00849591111111</v>
      </c>
      <c r="G55" s="29">
        <f t="shared" si="0"/>
        <v>-58.008495911111105</v>
      </c>
      <c r="H55" s="29">
        <f t="shared" si="0"/>
        <v>-45.008495911111076</v>
      </c>
      <c r="I55" s="29">
        <f t="shared" si="0"/>
        <v>-32.008495911111076</v>
      </c>
      <c r="J55" s="29">
        <f t="shared" si="0"/>
        <v>-19.008495911111076</v>
      </c>
    </row>
    <row r="56" spans="5:10" ht="12.75">
      <c r="E56" s="34">
        <f>E55+0.5</f>
        <v>3.1</v>
      </c>
      <c r="F56" s="29">
        <f t="shared" si="0"/>
        <v>-46.38516257777776</v>
      </c>
      <c r="G56" s="29">
        <f t="shared" si="0"/>
        <v>-30.88516257777776</v>
      </c>
      <c r="H56" s="29">
        <f t="shared" si="0"/>
        <v>-15.38516257777776</v>
      </c>
      <c r="I56" s="29">
        <f t="shared" si="0"/>
        <v>0.11483742222223992</v>
      </c>
      <c r="J56" s="29">
        <f t="shared" si="0"/>
        <v>15.614837422222237</v>
      </c>
    </row>
    <row r="57" spans="5:10" ht="12.75">
      <c r="E57" s="34">
        <f>E56+0.5</f>
        <v>3.6</v>
      </c>
      <c r="F57" s="29">
        <f t="shared" si="0"/>
        <v>-21.761829244444417</v>
      </c>
      <c r="G57" s="29">
        <f t="shared" si="0"/>
        <v>-3.7618292444444164</v>
      </c>
      <c r="H57" s="29">
        <f t="shared" si="0"/>
        <v>14.238170755555586</v>
      </c>
      <c r="I57" s="29">
        <f t="shared" si="0"/>
        <v>32.238170755555586</v>
      </c>
      <c r="J57" s="29">
        <f t="shared" si="0"/>
        <v>50.238170755555586</v>
      </c>
    </row>
    <row r="59" ht="12.75">
      <c r="B59" t="s">
        <v>47</v>
      </c>
    </row>
    <row r="60" ht="12.75">
      <c r="C60" t="s">
        <v>48</v>
      </c>
    </row>
    <row r="61" ht="12.75">
      <c r="C61" t="s">
        <v>49</v>
      </c>
    </row>
    <row r="62" ht="12.75">
      <c r="C62" t="s">
        <v>50</v>
      </c>
    </row>
    <row r="63" ht="12.75">
      <c r="C63" t="s">
        <v>51</v>
      </c>
    </row>
    <row r="65" ht="12.75">
      <c r="B65" t="s">
        <v>59</v>
      </c>
    </row>
  </sheetData>
  <mergeCells count="9">
    <mergeCell ref="E46:J46"/>
    <mergeCell ref="E47:J47"/>
    <mergeCell ref="F49:J49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4B's Farms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Bingham</dc:creator>
  <cp:keywords/>
  <dc:description/>
  <cp:lastModifiedBy>Cody Bingham</cp:lastModifiedBy>
  <cp:lastPrinted>2006-09-15T16:11:22Z</cp:lastPrinted>
  <dcterms:created xsi:type="dcterms:W3CDTF">2006-03-12T15:45:25Z</dcterms:created>
  <dcterms:modified xsi:type="dcterms:W3CDTF">2006-11-08T22:22:51Z</dcterms:modified>
  <cp:category/>
  <cp:version/>
  <cp:contentType/>
  <cp:contentStatus/>
</cp:coreProperties>
</file>