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Alfalf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2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</t>
        </r>
      </text>
    </comment>
  </commentList>
</comments>
</file>

<file path=xl/sharedStrings.xml><?xml version="1.0" encoding="utf-8"?>
<sst xmlns="http://schemas.openxmlformats.org/spreadsheetml/2006/main" count="70" uniqueCount="59">
  <si>
    <t>Emery County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</si>
  <si>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</si>
  <si>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</si>
  <si>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</si>
  <si>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</si>
  <si>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</si>
  <si>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</si>
  <si>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</si>
  <si>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Residue</t>
  </si>
  <si>
    <t>AUM</t>
  </si>
  <si>
    <t>Subtotal</t>
  </si>
  <si>
    <t>Operating costs</t>
  </si>
  <si>
    <t>Fertilization</t>
  </si>
  <si>
    <t>Phosphate (11-52-0)</t>
  </si>
  <si>
    <t>pounds</t>
  </si>
  <si>
    <t>Custom application</t>
  </si>
  <si>
    <t>acre</t>
  </si>
  <si>
    <t>Pesticides/herbicides</t>
  </si>
  <si>
    <t>Furadan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</si>
  <si>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</si>
  <si>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</si>
  <si>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</si>
  <si>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</si>
  <si>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</si>
  <si>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</si>
  <si>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</si>
  <si>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</si>
  <si>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</si>
  <si>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</si>
  <si>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</si>
  <si>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</si>
  <si>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</si>
  <si>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</si>
  <si>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</si>
  <si>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</si>
  <si>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</si>
  <si>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</si>
  <si>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</si>
  <si>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</si>
  <si>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</si>
  <si>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</si>
  <si>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</si>
  <si>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</si>
  <si>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</si>
  <si>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Alfalfa already established. Harvested in June, August, September.</t>
  </si>
  <si>
    <t>2. Interest computed on fertilization/herbicide costs for 6 months and operating costs for 3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</si>
  <si>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</si>
  <si>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</si>
  <si>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</si>
  <si>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</si>
  <si>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Base Value</t>
  </si>
  <si>
    <t>Modify Colored Columns</t>
  </si>
  <si>
    <t>Costs and Returns per acre from growing alfalfa hay, 2006</t>
  </si>
  <si>
    <t>Budget prepared by: E. Bruce Godfrey, Cody Bingham and Dennis Worwood</t>
  </si>
  <si>
    <t>Net returns per acre above operating costs</t>
  </si>
  <si>
    <t>Yield</t>
  </si>
  <si>
    <t>Selling Price ($/ton)</t>
  </si>
  <si>
    <t>(Ton/Ac)</t>
  </si>
  <si>
    <t>Breakeven Table - Alfalfa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</si>
</sst>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#,##0.0_);\(#,##0.0\)"/>
    <numFmt numFmtId="174" formatCode="0.0%"/>
    <numFmt numFmtId="175" formatCode="_(* #,##0_);_(* \(#,##0\);_(* &quot;-&quot;?_);_(@_)"/>
    <numFmt numFmtId="176" formatCode="#,##0.000_);\(#,##0.000\)"/>
    <numFmt numFmtId="177" formatCode="0.000"/>
    <numFmt numFmtId="178" formatCode="0.0000"/>
    <numFmt numFmtId="179" formatCode="0.000000"/>
    <numFmt numFmtId="180" formatCode="0.00000"/>
    <numFmt numFmtId="181" formatCode="#,##0.0"/>
    <numFmt numFmtId="182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9"/>
  <sheetViews>
    <sheetView tabSelected="1" workbookViewId="0" topLeftCell="B8">
      <selection activeCell="H38" sqref="H38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48</v>
      </c>
    </row>
    <row r="2" spans="1:9" ht="15">
      <c r="A2" s="1" t="s">
        <v>49</v>
      </c>
      <c r="H2" s="16" t="s">
        <v>51</v>
      </c>
      <c r="I2" s="16"/>
    </row>
    <row r="3" ht="15.75">
      <c r="B3" s="2" t="s">
        <v>52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50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5.5</v>
      </c>
      <c r="F7" s="6" t="s">
        <v>7</v>
      </c>
      <c r="G7" s="7">
        <v>88.56666666666666</v>
      </c>
      <c r="H7" s="7">
        <f>E7*G7</f>
        <v>487.1166666666667</v>
      </c>
      <c r="I7" s="13">
        <v>301.13</v>
      </c>
    </row>
    <row r="8" spans="3:9" ht="12.75">
      <c r="C8" t="s">
        <v>8</v>
      </c>
      <c r="E8" s="8">
        <v>0</v>
      </c>
      <c r="F8" s="6" t="s">
        <v>9</v>
      </c>
      <c r="G8" s="7">
        <v>11.533333333333333</v>
      </c>
      <c r="H8" s="7">
        <f>E8*G8</f>
        <v>0</v>
      </c>
      <c r="I8" s="13">
        <v>0</v>
      </c>
    </row>
    <row r="9" spans="4:9" ht="12.75">
      <c r="D9" s="9" t="s">
        <v>10</v>
      </c>
      <c r="E9" s="8"/>
      <c r="F9" s="6"/>
      <c r="G9" s="7"/>
      <c r="H9" s="7">
        <f>H7+H8</f>
        <v>487.1166666666667</v>
      </c>
      <c r="I9" s="13">
        <v>301.13</v>
      </c>
    </row>
    <row r="10" spans="2:9" ht="12.75">
      <c r="B10" s="4" t="s">
        <v>11</v>
      </c>
      <c r="E10" s="8"/>
      <c r="F10" s="6"/>
      <c r="G10" s="7"/>
      <c r="H10" s="7"/>
      <c r="I10" s="13"/>
    </row>
    <row r="11" spans="3:9" ht="12.75">
      <c r="C11" t="s">
        <v>12</v>
      </c>
      <c r="E11" s="8"/>
      <c r="F11" s="6"/>
      <c r="G11" s="7"/>
      <c r="H11" s="7"/>
      <c r="I11" s="13"/>
    </row>
    <row r="12" spans="4:9" ht="12.75">
      <c r="D12" t="s">
        <v>13</v>
      </c>
      <c r="E12" s="10">
        <v>192</v>
      </c>
      <c r="F12" s="6" t="s">
        <v>14</v>
      </c>
      <c r="G12" s="7">
        <v>0.1785</v>
      </c>
      <c r="H12" s="7">
        <f>E12*G12</f>
        <v>34.272</v>
      </c>
      <c r="I12" s="13">
        <v>34.27</v>
      </c>
    </row>
    <row r="13" spans="4:9" ht="12.75">
      <c r="D13" t="s">
        <v>15</v>
      </c>
      <c r="E13" s="10">
        <v>1</v>
      </c>
      <c r="F13" s="6" t="s">
        <v>16</v>
      </c>
      <c r="G13" s="7">
        <v>7.82</v>
      </c>
      <c r="H13" s="7">
        <f>E13*G13</f>
        <v>7.82</v>
      </c>
      <c r="I13" s="13">
        <v>7.82</v>
      </c>
    </row>
    <row r="14" spans="3:9" ht="12.75">
      <c r="C14" t="s">
        <v>17</v>
      </c>
      <c r="E14" s="8"/>
      <c r="F14" s="6"/>
      <c r="G14" s="7"/>
      <c r="H14" s="7"/>
      <c r="I14" s="13"/>
    </row>
    <row r="15" spans="4:9" ht="12.75">
      <c r="D15" t="s">
        <v>18</v>
      </c>
      <c r="E15" s="8">
        <v>1</v>
      </c>
      <c r="F15" s="6" t="s">
        <v>19</v>
      </c>
      <c r="G15" s="7">
        <v>10.5</v>
      </c>
      <c r="H15" s="7">
        <f>E15*G15</f>
        <v>10.5</v>
      </c>
      <c r="I15" s="13">
        <v>10.5</v>
      </c>
    </row>
    <row r="16" spans="4:9" ht="12.75">
      <c r="D16" t="s">
        <v>15</v>
      </c>
      <c r="E16" s="10">
        <v>1</v>
      </c>
      <c r="F16" s="6" t="s">
        <v>16</v>
      </c>
      <c r="G16" s="7">
        <v>7.82</v>
      </c>
      <c r="H16" s="7">
        <f>E16*G16</f>
        <v>7.82</v>
      </c>
      <c r="I16" s="13">
        <v>7.82</v>
      </c>
    </row>
    <row r="17" spans="3:9" ht="12.75">
      <c r="C17" t="s">
        <v>20</v>
      </c>
      <c r="E17" s="10">
        <v>5</v>
      </c>
      <c r="F17" s="6" t="s">
        <v>21</v>
      </c>
      <c r="G17" s="7"/>
      <c r="H17" s="7"/>
      <c r="I17" s="13"/>
    </row>
    <row r="18" spans="4:9" ht="12.75">
      <c r="D18" t="s">
        <v>22</v>
      </c>
      <c r="E18" s="8">
        <v>1.6666666666666665</v>
      </c>
      <c r="F18" s="6" t="s">
        <v>23</v>
      </c>
      <c r="G18" s="7">
        <v>10</v>
      </c>
      <c r="H18" s="7">
        <f>E18*G18</f>
        <v>16.666666666666664</v>
      </c>
      <c r="I18" s="13">
        <v>16.67</v>
      </c>
    </row>
    <row r="19" spans="4:9" ht="12.75">
      <c r="D19" t="s">
        <v>24</v>
      </c>
      <c r="E19" s="10">
        <v>1</v>
      </c>
      <c r="F19" s="6" t="s">
        <v>25</v>
      </c>
      <c r="G19" s="7">
        <v>10</v>
      </c>
      <c r="H19" s="7">
        <f>E19*G19</f>
        <v>10</v>
      </c>
      <c r="I19" s="13">
        <v>10</v>
      </c>
    </row>
    <row r="20" spans="4:9" ht="12.75">
      <c r="D20" t="s">
        <v>26</v>
      </c>
      <c r="E20" s="10">
        <v>1</v>
      </c>
      <c r="F20" s="6" t="s">
        <v>16</v>
      </c>
      <c r="G20" s="7">
        <v>2.3</v>
      </c>
      <c r="H20" s="7">
        <f>E20*G20</f>
        <v>2.3</v>
      </c>
      <c r="I20" s="13">
        <v>2.3</v>
      </c>
    </row>
    <row r="21" spans="4:9" ht="12.75">
      <c r="D21" t="s">
        <v>27</v>
      </c>
      <c r="E21" s="10">
        <v>44.4</v>
      </c>
      <c r="F21" s="6" t="s">
        <v>28</v>
      </c>
      <c r="G21" s="7">
        <v>0</v>
      </c>
      <c r="H21" s="7">
        <f>E21*G21</f>
        <v>0</v>
      </c>
      <c r="I21" s="13">
        <v>0</v>
      </c>
    </row>
    <row r="22" spans="3:9" ht="12.75">
      <c r="C22" t="s">
        <v>29</v>
      </c>
      <c r="E22" s="8"/>
      <c r="F22" s="6"/>
      <c r="G22" s="7"/>
      <c r="H22" s="7"/>
      <c r="I22" s="13"/>
    </row>
    <row r="23" spans="4:9" ht="12.75">
      <c r="D23" t="s">
        <v>30</v>
      </c>
      <c r="E23" s="10">
        <v>3</v>
      </c>
      <c r="F23" s="6" t="s">
        <v>16</v>
      </c>
      <c r="G23" s="7">
        <v>15.56</v>
      </c>
      <c r="H23" s="7">
        <f>E23*G23</f>
        <v>46.68</v>
      </c>
      <c r="I23" s="13">
        <v>46.68</v>
      </c>
    </row>
    <row r="24" spans="4:9" ht="12.75">
      <c r="D24" t="s">
        <v>31</v>
      </c>
      <c r="E24" s="10">
        <v>3</v>
      </c>
      <c r="F24" s="6" t="s">
        <v>16</v>
      </c>
      <c r="G24" s="7">
        <v>4.69</v>
      </c>
      <c r="H24" s="7">
        <f>E24*G24</f>
        <v>14.07</v>
      </c>
      <c r="I24" s="13">
        <v>14.07</v>
      </c>
    </row>
    <row r="25" spans="4:9" ht="12.75">
      <c r="D25" t="s">
        <v>32</v>
      </c>
      <c r="E25" s="14">
        <v>3.4</v>
      </c>
      <c r="F25" s="6" t="s">
        <v>7</v>
      </c>
      <c r="G25" s="7">
        <v>4.79</v>
      </c>
      <c r="H25" s="7">
        <f>E25*G25</f>
        <v>16.286</v>
      </c>
      <c r="I25" s="13">
        <v>16.29</v>
      </c>
    </row>
    <row r="26" spans="4:9" ht="12.75">
      <c r="D26" t="s">
        <v>33</v>
      </c>
      <c r="E26" s="15">
        <v>3.4</v>
      </c>
      <c r="F26" s="6" t="s">
        <v>7</v>
      </c>
      <c r="G26" s="7">
        <v>3.63</v>
      </c>
      <c r="H26" s="7">
        <f>E26*G26</f>
        <v>12.341999999999999</v>
      </c>
      <c r="I26" s="13">
        <v>12.34</v>
      </c>
    </row>
    <row r="27" spans="3:9" ht="12.75">
      <c r="C27" t="s">
        <v>34</v>
      </c>
      <c r="E27" s="11"/>
      <c r="F27" s="6"/>
      <c r="G27" s="12">
        <v>0.0761</v>
      </c>
      <c r="H27" s="7">
        <f>((SUM(H12:H16)*G27*(6/12))+SUM(H18:H26)*G27*(3/12))</f>
        <v>4.550183883333333</v>
      </c>
      <c r="I27" s="13">
        <v>5.42</v>
      </c>
    </row>
    <row r="28" spans="4:9" ht="12.75">
      <c r="D28" s="9" t="s">
        <v>10</v>
      </c>
      <c r="E28" s="8"/>
      <c r="F28" s="6"/>
      <c r="H28" s="7">
        <f>SUM(H11:H27)</f>
        <v>183.30685055</v>
      </c>
      <c r="I28" s="13">
        <v>229.77</v>
      </c>
    </row>
    <row r="29" spans="5:9" ht="12.75">
      <c r="E29" s="8"/>
      <c r="F29" s="6"/>
      <c r="H29" s="7"/>
      <c r="I29" s="13"/>
    </row>
    <row r="30" spans="2:9" ht="12.75">
      <c r="B30" t="s">
        <v>35</v>
      </c>
      <c r="E30" s="8"/>
      <c r="F30" s="6"/>
      <c r="H30" s="7">
        <f>SUM(H31:H33)</f>
        <v>48.17274981715578</v>
      </c>
      <c r="I30" s="13">
        <v>48.17</v>
      </c>
    </row>
    <row r="31" spans="3:9" ht="12.75">
      <c r="C31" t="s">
        <v>36</v>
      </c>
      <c r="E31" s="10">
        <v>1</v>
      </c>
      <c r="F31" s="6" t="s">
        <v>16</v>
      </c>
      <c r="G31" s="7">
        <v>2</v>
      </c>
      <c r="H31" s="7">
        <f>E31*G31</f>
        <v>2</v>
      </c>
      <c r="I31" s="13">
        <v>2</v>
      </c>
    </row>
    <row r="32" spans="3:9" ht="12.75">
      <c r="C32" t="s">
        <v>37</v>
      </c>
      <c r="E32" s="10">
        <v>1</v>
      </c>
      <c r="F32" s="6" t="s">
        <v>16</v>
      </c>
      <c r="G32" s="7">
        <v>37.92274981715578</v>
      </c>
      <c r="H32" s="7">
        <f>E32*G32</f>
        <v>37.92274981715578</v>
      </c>
      <c r="I32" s="13">
        <v>37.92</v>
      </c>
    </row>
    <row r="33" spans="3:9" ht="12.75">
      <c r="C33" t="s">
        <v>38</v>
      </c>
      <c r="E33" s="10">
        <v>1</v>
      </c>
      <c r="F33" s="6" t="s">
        <v>16</v>
      </c>
      <c r="G33" s="7">
        <v>8.25</v>
      </c>
      <c r="H33" s="7">
        <f>E33*G33</f>
        <v>8.25</v>
      </c>
      <c r="I33" s="13">
        <v>8.25</v>
      </c>
    </row>
    <row r="34" spans="4:9" ht="12.75">
      <c r="D34" s="9" t="s">
        <v>39</v>
      </c>
      <c r="F34" s="6"/>
      <c r="G34" s="7"/>
      <c r="H34" s="7">
        <f>H28+H30</f>
        <v>231.4796003671558</v>
      </c>
      <c r="I34" s="13">
        <v>277.94</v>
      </c>
    </row>
    <row r="35" spans="8:9" ht="12.75">
      <c r="H35" s="7"/>
      <c r="I35" s="13"/>
    </row>
    <row r="36" spans="2:9" ht="12.75">
      <c r="B36" t="s">
        <v>40</v>
      </c>
      <c r="H36" s="7"/>
      <c r="I36" s="13"/>
    </row>
    <row r="37" spans="3:9" ht="12.75">
      <c r="C37" t="s">
        <v>41</v>
      </c>
      <c r="H37" s="7">
        <f>H9-H28</f>
        <v>303.80981611666664</v>
      </c>
      <c r="I37" s="13">
        <v>71.36</v>
      </c>
    </row>
    <row r="38" spans="3:9" ht="12.75">
      <c r="C38" t="s">
        <v>42</v>
      </c>
      <c r="H38" s="7">
        <f>H9-H34</f>
        <v>255.63706629951088</v>
      </c>
      <c r="I38" s="13">
        <v>23.19</v>
      </c>
    </row>
    <row r="40" spans="5:10" ht="18">
      <c r="E40" s="21" t="s">
        <v>58</v>
      </c>
      <c r="F40" s="21"/>
      <c r="G40" s="21"/>
      <c r="H40" s="21"/>
      <c r="I40" s="21"/>
      <c r="J40" s="21"/>
    </row>
    <row r="41" spans="5:10" ht="12.75">
      <c r="E41" s="22" t="s">
        <v>54</v>
      </c>
      <c r="F41" s="22"/>
      <c r="G41" s="22"/>
      <c r="H41" s="22"/>
      <c r="I41" s="22"/>
      <c r="J41" s="22"/>
    </row>
    <row r="42" spans="5:10" ht="13.5" thickBot="1">
      <c r="E42" s="23"/>
      <c r="F42" s="23"/>
      <c r="G42" s="23"/>
      <c r="H42" s="23"/>
      <c r="I42" s="23"/>
      <c r="J42" s="23"/>
    </row>
    <row r="43" spans="5:10" ht="15">
      <c r="E43" s="24" t="s">
        <v>55</v>
      </c>
      <c r="F43" s="25" t="s">
        <v>56</v>
      </c>
      <c r="G43" s="26"/>
      <c r="H43" s="26"/>
      <c r="I43" s="26"/>
      <c r="J43" s="26"/>
    </row>
    <row r="44" spans="5:10" ht="15.75" thickBot="1">
      <c r="E44" s="27" t="s">
        <v>57</v>
      </c>
      <c r="F44" s="28">
        <f>G44-5</f>
        <v>78.56666666666666</v>
      </c>
      <c r="G44" s="28">
        <f>H44-5</f>
        <v>83.56666666666666</v>
      </c>
      <c r="H44" s="28">
        <f>G7</f>
        <v>88.56666666666666</v>
      </c>
      <c r="I44" s="28">
        <f>H44+5</f>
        <v>93.56666666666666</v>
      </c>
      <c r="J44" s="28">
        <f>I44+5</f>
        <v>98.56666666666666</v>
      </c>
    </row>
    <row r="45" spans="5:10" ht="12.75">
      <c r="E45" s="29">
        <f>E46-0.5</f>
        <v>4</v>
      </c>
      <c r="F45" s="30">
        <f>F$44*$E45+$H$8-SUM($H$12:$H$24)-$G$25*$E45-$G$26*$E45-$H$27</f>
        <v>125.90781611666667</v>
      </c>
      <c r="G45" s="30">
        <f>G$44*$E45+$H$8-SUM($H$12:$H$24)-$G$25*$E45-$G$26*$E45-$H$27</f>
        <v>145.90781611666665</v>
      </c>
      <c r="H45" s="30">
        <f>H$44*$E45+$H$8-SUM($H$12:$H$24)-$G$25*$E45-$G$26*$E45-$H$27</f>
        <v>165.90781611666665</v>
      </c>
      <c r="I45" s="30">
        <f>I$44*$E45+$H$8-SUM($H$12:$H$24)-$G$25*$E45-$G$26*$E45-$H$27</f>
        <v>185.90781611666665</v>
      </c>
      <c r="J45" s="30">
        <f>J$44*$E45+$H$8-SUM($H$12:$H$24)-$G$25*$E45-$G$26*$E45-$H$27</f>
        <v>205.90781611666665</v>
      </c>
    </row>
    <row r="46" spans="5:10" ht="12.75">
      <c r="E46" s="29">
        <f>E47-0.5</f>
        <v>4.5</v>
      </c>
      <c r="F46" s="30">
        <f aca="true" t="shared" si="0" ref="F46:J51">F$44*$E46+$H$8-SUM($H$12:$H$24)-$G$25*$E46-$G$26*$E46-$H$27</f>
        <v>160.98114944999995</v>
      </c>
      <c r="G46" s="30">
        <f t="shared" si="0"/>
        <v>183.48114944999995</v>
      </c>
      <c r="H46" s="30">
        <f t="shared" si="0"/>
        <v>205.98114944999995</v>
      </c>
      <c r="I46" s="30">
        <f t="shared" si="0"/>
        <v>228.48114944999998</v>
      </c>
      <c r="J46" s="30">
        <f t="shared" si="0"/>
        <v>250.98114944999998</v>
      </c>
    </row>
    <row r="47" spans="5:10" ht="12.75">
      <c r="E47" s="29">
        <f>E48-0.5</f>
        <v>5</v>
      </c>
      <c r="F47" s="30">
        <f t="shared" si="0"/>
        <v>196.05448278333333</v>
      </c>
      <c r="G47" s="30">
        <f t="shared" si="0"/>
        <v>221.0544827833333</v>
      </c>
      <c r="H47" s="30">
        <f t="shared" si="0"/>
        <v>246.0544827833333</v>
      </c>
      <c r="I47" s="30">
        <f t="shared" si="0"/>
        <v>271.05448278333336</v>
      </c>
      <c r="J47" s="30">
        <f t="shared" si="0"/>
        <v>296.05448278333336</v>
      </c>
    </row>
    <row r="48" spans="5:10" ht="12.75">
      <c r="E48" s="29">
        <f>E7</f>
        <v>5.5</v>
      </c>
      <c r="F48" s="30">
        <f t="shared" si="0"/>
        <v>231.1278161166667</v>
      </c>
      <c r="G48" s="30">
        <f t="shared" si="0"/>
        <v>258.62781611666674</v>
      </c>
      <c r="H48" s="31">
        <f t="shared" si="0"/>
        <v>286.12781611666674</v>
      </c>
      <c r="I48" s="30">
        <f t="shared" si="0"/>
        <v>313.62781611666674</v>
      </c>
      <c r="J48" s="30">
        <f t="shared" si="0"/>
        <v>341.12781611666674</v>
      </c>
    </row>
    <row r="49" spans="5:10" ht="12.75">
      <c r="E49" s="29">
        <f>E48+0.5</f>
        <v>6</v>
      </c>
      <c r="F49" s="30">
        <f t="shared" si="0"/>
        <v>266.20114945000006</v>
      </c>
      <c r="G49" s="30">
        <f t="shared" si="0"/>
        <v>296.20114945000006</v>
      </c>
      <c r="H49" s="30">
        <f t="shared" si="0"/>
        <v>326.20114945000006</v>
      </c>
      <c r="I49" s="30">
        <f t="shared" si="0"/>
        <v>356.20114945000006</v>
      </c>
      <c r="J49" s="30">
        <f t="shared" si="0"/>
        <v>386.20114945000006</v>
      </c>
    </row>
    <row r="50" spans="5:10" ht="12.75">
      <c r="E50" s="29">
        <f>E49+0.5</f>
        <v>6.5</v>
      </c>
      <c r="F50" s="30">
        <f t="shared" si="0"/>
        <v>301.2744827833333</v>
      </c>
      <c r="G50" s="30">
        <f t="shared" si="0"/>
        <v>333.7744827833333</v>
      </c>
      <c r="H50" s="30">
        <f t="shared" si="0"/>
        <v>366.2744827833333</v>
      </c>
      <c r="I50" s="30">
        <f t="shared" si="0"/>
        <v>398.7744827833333</v>
      </c>
      <c r="J50" s="30">
        <f t="shared" si="0"/>
        <v>431.2744827833333</v>
      </c>
    </row>
    <row r="51" spans="5:10" ht="12.75">
      <c r="E51" s="29">
        <f>E50+0.5</f>
        <v>7</v>
      </c>
      <c r="F51" s="30">
        <f t="shared" si="0"/>
        <v>336.34781611666676</v>
      </c>
      <c r="G51" s="30">
        <f t="shared" si="0"/>
        <v>371.34781611666676</v>
      </c>
      <c r="H51" s="30">
        <f t="shared" si="0"/>
        <v>406.34781611666676</v>
      </c>
      <c r="I51" s="30">
        <f t="shared" si="0"/>
        <v>441.34781611666676</v>
      </c>
      <c r="J51" s="30">
        <f t="shared" si="0"/>
        <v>476.34781611666676</v>
      </c>
    </row>
    <row r="52" spans="5:10" ht="12.75">
      <c r="E52" s="29"/>
      <c r="F52" s="30"/>
      <c r="G52" s="30"/>
      <c r="H52" s="30"/>
      <c r="I52" s="30"/>
      <c r="J52" s="30"/>
    </row>
    <row r="53" spans="2:9" ht="12.75">
      <c r="B53" t="s">
        <v>43</v>
      </c>
      <c r="I53" s="7"/>
    </row>
    <row r="54" ht="12.75">
      <c r="C54" t="s">
        <v>44</v>
      </c>
    </row>
    <row r="55" ht="12.75">
      <c r="C55" t="s">
        <v>45</v>
      </c>
    </row>
    <row r="56" ht="12.75">
      <c r="C56" t="s">
        <v>46</v>
      </c>
    </row>
    <row r="57" ht="12.75">
      <c r="C57" t="s">
        <v>47</v>
      </c>
    </row>
    <row r="59" ht="12.75">
      <c r="C59" t="s">
        <v>53</v>
      </c>
    </row>
  </sheetData>
  <mergeCells count="9">
    <mergeCell ref="E40:J40"/>
    <mergeCell ref="E41:J41"/>
    <mergeCell ref="F43:J43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4B's Farms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Bingham</dc:creator>
  <cp:keywords/>
  <dc:description/>
  <cp:lastModifiedBy>Cody Bingham</cp:lastModifiedBy>
  <cp:lastPrinted>2006-09-15T16:08:03Z</cp:lastPrinted>
  <dcterms:created xsi:type="dcterms:W3CDTF">2006-03-12T15:41:06Z</dcterms:created>
  <dcterms:modified xsi:type="dcterms:W3CDTF">2006-11-06T20:57:34Z</dcterms:modified>
  <cp:category/>
  <cp:version/>
  <cp:contentType/>
  <cp:contentStatus/>
</cp:coreProperties>
</file>