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65476" windowWidth="23760" windowHeight="16460" activeTab="1"/>
  </bookViews>
  <sheets>
    <sheet name="Your numbers" sheetId="1" r:id="rId1"/>
    <sheet name="EXAMPLE" sheetId="2" r:id="rId2"/>
  </sheets>
  <definedNames/>
  <calcPr fullCalcOnLoad="1"/>
</workbook>
</file>

<file path=xl/sharedStrings.xml><?xml version="1.0" encoding="utf-8"?>
<sst xmlns="http://schemas.openxmlformats.org/spreadsheetml/2006/main" count="75" uniqueCount="41">
  <si>
    <t>A</t>
  </si>
  <si>
    <t>Miles to feed hay in truck (miles/day)</t>
  </si>
  <si>
    <t>Distance on 4-wheeler (miles per placement)</t>
  </si>
  <si>
    <r>
      <t>Cost of supplement</t>
    </r>
    <r>
      <rPr>
        <u val="single"/>
        <sz val="10"/>
        <color indexed="9"/>
        <rFont val="Arial"/>
        <family val="2"/>
      </rPr>
      <t xml:space="preserve"> </t>
    </r>
  </si>
  <si>
    <t xml:space="preserve"># of times to supplement </t>
  </si>
  <si>
    <t>AUMs per ton</t>
  </si>
  <si>
    <t>Number of AUMs</t>
  </si>
  <si>
    <t>Tons/month</t>
  </si>
  <si>
    <t>Cost of hay/ton</t>
  </si>
  <si>
    <t>Number of extra days on range</t>
  </si>
  <si>
    <t>Number of extra months on range</t>
  </si>
  <si>
    <t>Mileage for 4-wheeler</t>
  </si>
  <si>
    <t>Number of cows</t>
  </si>
  <si>
    <t xml:space="preserve">Number of days of supplement </t>
  </si>
  <si>
    <t>Amount of supplement (tons)</t>
  </si>
  <si>
    <t xml:space="preserve">Total labor </t>
  </si>
  <si>
    <t>Total miles</t>
  </si>
  <si>
    <t>Mileage (cost/mile)</t>
  </si>
  <si>
    <t>Truck costs</t>
  </si>
  <si>
    <t>Total cost of supplementation</t>
  </si>
  <si>
    <t># of days between supplementation</t>
  </si>
  <si>
    <t>Total cost of labor</t>
  </si>
  <si>
    <t>Cost of labor ($/hr)</t>
  </si>
  <si>
    <t>Cost of supplement ($/ton)</t>
  </si>
  <si>
    <t>Total cost of supplement</t>
  </si>
  <si>
    <t>Labor (hrs) to supplement for each placement</t>
  </si>
  <si>
    <t>4-wheeler costs</t>
  </si>
  <si>
    <t>Total cost of hay</t>
  </si>
  <si>
    <t>Total distance on 4-wheeler</t>
  </si>
  <si>
    <t>Cost of Hay</t>
  </si>
  <si>
    <t>Cost of Labor ($/hr)</t>
  </si>
  <si>
    <t>Total cost to feed hay</t>
  </si>
  <si>
    <t xml:space="preserve">Miles to supplement in truck (one-way) </t>
  </si>
  <si>
    <t>Labor to feed hay (hours/day)</t>
  </si>
  <si>
    <t>Miles to feed hay in truck (miles/day)</t>
  </si>
  <si>
    <t>Savings</t>
  </si>
  <si>
    <t>Number of extra days on range due to supplement</t>
  </si>
  <si>
    <t>Number of extra months on range due to supplement</t>
  </si>
  <si>
    <t>Total cost of supplement</t>
  </si>
  <si>
    <t>Labor (hrs) to supplement for each placement</t>
  </si>
  <si>
    <t>Number of AUMs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</si>
</sst>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00"/>
    <numFmt numFmtId="167" formatCode="0.0"/>
  </numFmts>
  <fonts count="14">
    <font>
      <sz val="10"/>
      <name val="Arial"/>
      <family val="0"/>
    </font>
    <font>
      <sz val="8"/>
      <name val="Arial"/>
      <family val="0"/>
    </font>
    <font>
      <b/>
      <sz val="10"/>
      <name val="Arial"/>
      <family val="2"/>
    </font>
    <font>
      <b/>
      <sz val="10"/>
      <color indexed="9"/>
      <name val="Arial"/>
      <family val="2"/>
    </font>
    <font>
      <b/>
      <u val="single"/>
      <sz val="10"/>
      <color indexed="9"/>
      <name val="Arial"/>
      <family val="2"/>
    </font>
    <font>
      <sz val="10"/>
      <color indexed="9"/>
      <name val="Arial"/>
      <family val="0"/>
    </font>
    <font>
      <u val="single"/>
      <sz val="10"/>
      <color indexed="9"/>
      <name val="Arial"/>
      <family val="2"/>
    </font>
    <font>
      <sz val="10"/>
      <color indexed="9"/>
      <name val="Wingdings"/>
      <family val="0"/>
    </font>
    <font>
      <b/>
      <sz val="20"/>
      <color indexed="9"/>
      <name val="Calibri"/>
      <family val="0"/>
    </font>
    <font>
      <b/>
      <sz val="12"/>
      <color indexed="9"/>
      <name val="Calibri"/>
      <family val="0"/>
    </font>
    <font>
      <sz val="8"/>
      <name val="Verdana"/>
      <family val="0"/>
    </font>
    <font>
      <u val="single"/>
      <sz val="10"/>
      <color indexed="12"/>
      <name val="Arial"/>
      <family val="0"/>
    </font>
    <font>
      <u val="single"/>
      <sz val="10"/>
      <color indexed="61"/>
      <name val="Arial"/>
      <family val="0"/>
    </font>
    <font>
      <sz val="11"/>
      <color indexed="8"/>
      <name val="Calibri"/>
      <family val="0"/>
    </font>
  </fonts>
  <fills count="4">
    <fill>
      <patternFill/>
    </fill>
    <fill>
      <patternFill patternType="gray125"/>
    </fill>
    <fill>
      <patternFill patternType="solid">
        <fgColor indexed="9"/>
        <bgColor indexed="64"/>
      </patternFill>
    </fill>
    <fill>
      <patternFill patternType="solid">
        <fgColor indexed="62"/>
        <bgColor indexed="64"/>
      </patternFill>
    </fill>
  </fills>
  <borders count="32">
    <border>
      <left/>
      <right/>
      <top/>
      <bottom/>
      <diagonal/>
    </border>
    <border>
      <left>
        <color indexed="63"/>
      </left>
      <right>
        <color indexed="63"/>
      </right>
      <top style="medium"/>
      <bottom>
        <color indexed="63"/>
      </bottom>
    </border>
    <border>
      <left>
        <color indexed="63"/>
      </left>
      <right style="medium">
        <color indexed="9"/>
      </right>
      <top>
        <color indexed="63"/>
      </top>
      <bottom>
        <color indexed="63"/>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color indexed="63"/>
      </left>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medium"/>
    </border>
    <border>
      <left>
        <color indexed="63"/>
      </left>
      <right style="thick"/>
      <top>
        <color indexed="63"/>
      </top>
      <bottom style="medium"/>
    </border>
    <border>
      <left style="medium">
        <color indexed="9"/>
      </left>
      <right style="medium">
        <color indexed="9"/>
      </right>
      <top>
        <color indexed="63"/>
      </top>
      <bottom>
        <color indexed="63"/>
      </bottom>
    </border>
    <border>
      <left style="medium">
        <color indexed="9"/>
      </left>
      <right style="medium">
        <color indexed="9"/>
      </right>
      <top>
        <color indexed="63"/>
      </top>
      <bottom style="thick"/>
    </border>
    <border>
      <left style="thick"/>
      <right style="medium">
        <color indexed="9"/>
      </right>
      <top style="medium"/>
      <bottom>
        <color indexed="63"/>
      </bottom>
    </border>
    <border>
      <left style="thick"/>
      <right style="medium">
        <color indexed="9"/>
      </right>
      <top>
        <color indexed="63"/>
      </top>
      <bottom>
        <color indexed="63"/>
      </bottom>
    </border>
    <border>
      <left style="thick"/>
      <right style="medium">
        <color indexed="9"/>
      </right>
      <top>
        <color indexed="63"/>
      </top>
      <bottom style="thick"/>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medium"/>
    </border>
    <border>
      <left style="medium">
        <color indexed="9"/>
      </left>
      <right>
        <color indexed="63"/>
      </right>
      <top>
        <color indexed="63"/>
      </top>
      <bottom>
        <color indexed="63"/>
      </bottom>
    </border>
    <border>
      <left style="medium">
        <color indexed="9"/>
      </left>
      <right>
        <color indexed="63"/>
      </right>
      <top>
        <color indexed="63"/>
      </top>
      <bottom style="thick"/>
    </border>
    <border>
      <left style="medium">
        <color indexed="9"/>
      </left>
      <right>
        <color indexed="63"/>
      </right>
      <top style="thin">
        <color indexed="9"/>
      </top>
      <bottom>
        <color indexed="63"/>
      </bottom>
    </border>
    <border>
      <left>
        <color indexed="63"/>
      </left>
      <right style="thick"/>
      <top style="thin">
        <color indexed="9"/>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ck"/>
    </border>
    <border>
      <left>
        <color indexed="63"/>
      </left>
      <right style="medium"/>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2" borderId="0" xfId="0" applyFill="1" applyAlignment="1">
      <alignment/>
    </xf>
    <xf numFmtId="0" fontId="0" fillId="2" borderId="0" xfId="0" applyFill="1" applyBorder="1" applyAlignment="1">
      <alignment/>
    </xf>
    <xf numFmtId="0" fontId="0" fillId="0" borderId="0" xfId="0" applyBorder="1" applyAlignment="1">
      <alignment/>
    </xf>
    <xf numFmtId="0" fontId="0" fillId="3" borderId="1" xfId="0" applyFill="1" applyBorder="1" applyAlignment="1">
      <alignment/>
    </xf>
    <xf numFmtId="0" fontId="0" fillId="3" borderId="0" xfId="0" applyFill="1" applyBorder="1" applyAlignment="1">
      <alignment/>
    </xf>
    <xf numFmtId="0" fontId="5" fillId="3" borderId="0" xfId="0" applyFont="1" applyFill="1" applyBorder="1" applyAlignment="1">
      <alignment/>
    </xf>
    <xf numFmtId="164" fontId="5" fillId="3" borderId="0" xfId="0" applyNumberFormat="1" applyFont="1" applyFill="1" applyBorder="1" applyAlignment="1">
      <alignment/>
    </xf>
    <xf numFmtId="6" fontId="5" fillId="3" borderId="0" xfId="0" applyNumberFormat="1" applyFont="1" applyFill="1" applyBorder="1" applyAlignment="1">
      <alignment/>
    </xf>
    <xf numFmtId="0" fontId="0" fillId="2" borderId="0" xfId="0" applyFont="1" applyFill="1" applyBorder="1" applyAlignment="1" applyProtection="1">
      <alignment/>
      <protection locked="0"/>
    </xf>
    <xf numFmtId="164" fontId="0" fillId="2" borderId="0" xfId="0" applyNumberFormat="1" applyFont="1" applyFill="1" applyBorder="1" applyAlignment="1" applyProtection="1">
      <alignment/>
      <protection locked="0"/>
    </xf>
    <xf numFmtId="8" fontId="0" fillId="2" borderId="0" xfId="0" applyNumberFormat="1" applyFont="1" applyFill="1" applyBorder="1" applyAlignment="1" applyProtection="1">
      <alignment/>
      <protection locked="0"/>
    </xf>
    <xf numFmtId="0" fontId="5" fillId="3" borderId="2" xfId="0" applyFont="1" applyFill="1" applyBorder="1" applyAlignment="1">
      <alignment/>
    </xf>
    <xf numFmtId="0" fontId="5" fillId="3" borderId="3" xfId="0" applyFont="1" applyFill="1" applyBorder="1" applyAlignment="1">
      <alignment/>
    </xf>
    <xf numFmtId="0" fontId="5" fillId="3" borderId="4" xfId="0" applyFont="1" applyFill="1" applyBorder="1" applyAlignment="1">
      <alignment/>
    </xf>
    <xf numFmtId="0" fontId="3" fillId="3" borderId="5" xfId="0" applyFont="1" applyFill="1" applyBorder="1" applyAlignment="1">
      <alignment/>
    </xf>
    <xf numFmtId="164" fontId="5" fillId="3" borderId="5" xfId="0" applyNumberFormat="1" applyFont="1" applyFill="1" applyBorder="1" applyAlignment="1">
      <alignment/>
    </xf>
    <xf numFmtId="0" fontId="5" fillId="3" borderId="6" xfId="0" applyFont="1" applyFill="1" applyBorder="1" applyAlignment="1">
      <alignment/>
    </xf>
    <xf numFmtId="0" fontId="5" fillId="3" borderId="7" xfId="0" applyFont="1" applyFill="1" applyBorder="1" applyAlignment="1">
      <alignment/>
    </xf>
    <xf numFmtId="0" fontId="3" fillId="3" borderId="8" xfId="0" applyFont="1" applyFill="1" applyBorder="1" applyAlignment="1">
      <alignment/>
    </xf>
    <xf numFmtId="164" fontId="5" fillId="3" borderId="8" xfId="0" applyNumberFormat="1" applyFont="1" applyFill="1" applyBorder="1" applyAlignment="1">
      <alignment/>
    </xf>
    <xf numFmtId="0" fontId="5" fillId="3" borderId="8" xfId="0" applyFont="1" applyFill="1" applyBorder="1" applyAlignment="1">
      <alignment/>
    </xf>
    <xf numFmtId="0" fontId="5" fillId="3" borderId="9" xfId="0" applyFont="1" applyFill="1" applyBorder="1" applyAlignment="1">
      <alignment/>
    </xf>
    <xf numFmtId="0" fontId="4" fillId="3" borderId="0" xfId="0" applyFont="1" applyFill="1" applyBorder="1" applyAlignment="1">
      <alignment/>
    </xf>
    <xf numFmtId="0" fontId="0" fillId="2" borderId="10" xfId="0" applyFill="1" applyBorder="1" applyAlignment="1">
      <alignment/>
    </xf>
    <xf numFmtId="0" fontId="2" fillId="2" borderId="10" xfId="0" applyFont="1" applyFill="1" applyBorder="1" applyAlignment="1">
      <alignment/>
    </xf>
    <xf numFmtId="0" fontId="0" fillId="2" borderId="11" xfId="0" applyFill="1" applyBorder="1" applyAlignment="1">
      <alignment/>
    </xf>
    <xf numFmtId="0" fontId="0" fillId="2" borderId="7" xfId="0" applyFill="1" applyBorder="1" applyAlignment="1">
      <alignment/>
    </xf>
    <xf numFmtId="0" fontId="0" fillId="2" borderId="12" xfId="0" applyFill="1" applyBorder="1" applyAlignment="1">
      <alignment/>
    </xf>
    <xf numFmtId="0" fontId="0" fillId="2" borderId="13" xfId="0" applyFill="1" applyBorder="1" applyAlignment="1">
      <alignment/>
    </xf>
    <xf numFmtId="0" fontId="3" fillId="3" borderId="14" xfId="0" applyFont="1" applyFill="1" applyBorder="1" applyAlignment="1">
      <alignment horizontal="center"/>
    </xf>
    <xf numFmtId="0" fontId="5"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5" fillId="3" borderId="17" xfId="0" applyFont="1" applyFill="1" applyBorder="1" applyAlignment="1">
      <alignment horizontal="center"/>
    </xf>
    <xf numFmtId="0" fontId="7" fillId="3" borderId="18" xfId="0" applyFont="1" applyFill="1" applyBorder="1" applyAlignment="1">
      <alignment horizontal="center"/>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5" fillId="3" borderId="22" xfId="0" applyFont="1" applyFill="1" applyBorder="1" applyAlignment="1">
      <alignment/>
    </xf>
    <xf numFmtId="0" fontId="5" fillId="3" borderId="23" xfId="0" applyFont="1" applyFill="1" applyBorder="1" applyAlignment="1">
      <alignment/>
    </xf>
    <xf numFmtId="0" fontId="3" fillId="3" borderId="24" xfId="0" applyFont="1" applyFill="1" applyBorder="1" applyAlignment="1">
      <alignment/>
    </xf>
    <xf numFmtId="164" fontId="5" fillId="3" borderId="5" xfId="0" applyNumberFormat="1" applyFont="1" applyFill="1" applyBorder="1" applyAlignment="1">
      <alignment/>
    </xf>
    <xf numFmtId="0" fontId="5" fillId="3" borderId="5" xfId="0" applyFont="1" applyFill="1" applyBorder="1" applyAlignment="1">
      <alignment/>
    </xf>
    <xf numFmtId="0" fontId="5" fillId="3" borderId="25" xfId="0" applyFont="1" applyFill="1" applyBorder="1" applyAlignment="1">
      <alignment/>
    </xf>
    <xf numFmtId="0" fontId="2" fillId="2" borderId="0" xfId="0" applyFont="1" applyFill="1" applyBorder="1" applyAlignment="1">
      <alignment/>
    </xf>
    <xf numFmtId="0" fontId="0" fillId="3" borderId="26" xfId="0" applyFill="1" applyBorder="1" applyAlignment="1">
      <alignment/>
    </xf>
    <xf numFmtId="0" fontId="0" fillId="3" borderId="27" xfId="0" applyFill="1" applyBorder="1" applyAlignment="1">
      <alignment/>
    </xf>
    <xf numFmtId="0" fontId="0" fillId="3" borderId="28" xfId="0" applyFill="1" applyBorder="1" applyAlignment="1">
      <alignment/>
    </xf>
    <xf numFmtId="0" fontId="0" fillId="3" borderId="29" xfId="0" applyFill="1" applyBorder="1" applyAlignment="1">
      <alignment/>
    </xf>
    <xf numFmtId="0" fontId="0" fillId="3" borderId="30" xfId="0" applyFill="1" applyBorder="1" applyAlignment="1">
      <alignment/>
    </xf>
    <xf numFmtId="0" fontId="0" fillId="3" borderId="8" xfId="0" applyFill="1" applyBorder="1" applyAlignment="1">
      <alignment/>
    </xf>
    <xf numFmtId="0" fontId="0" fillId="3" borderId="31" xfId="0" applyFill="1" applyBorder="1" applyAlignment="1">
      <alignment/>
    </xf>
    <xf numFmtId="164" fontId="0" fillId="2" borderId="0" xfId="0" applyNumberFormat="1" applyFont="1" applyFill="1" applyAlignment="1" applyProtection="1">
      <alignment/>
      <protection locked="0"/>
    </xf>
    <xf numFmtId="2" fontId="5" fillId="3" borderId="0" xfId="0" applyNumberFormat="1" applyFont="1" applyFill="1" applyBorder="1" applyAlignment="1">
      <alignment/>
    </xf>
    <xf numFmtId="164" fontId="0" fillId="2" borderId="0" xfId="0" applyNumberFormat="1" applyFont="1"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504825</xdr:colOff>
      <xdr:row>1</xdr:row>
      <xdr:rowOff>85725</xdr:rowOff>
    </xdr:from>
    <xdr:to>
      <xdr:col>9</xdr:col>
      <xdr:colOff>133350</xdr:colOff>
      <xdr:row>5</xdr:row>
      <xdr:rowOff>104775</xdr:rowOff>
    </xdr:to>
    <xdr:pic>
      <xdr:nvPicPr>
        <xdr:cNvPr id="1" name="Picture 1" descr="SARE_Western_Logo_ High.jpg"/>
        <xdr:cNvPicPr preferRelativeResize="1">
          <a:picLocks noChangeAspect="1"/>
        </xdr:cNvPicPr>
      </xdr:nvPicPr>
      <xdr:blipFill>
        <a:blip r:embed="rId1"/>
        <a:stretch>
          <a:fillRect/>
        </a:stretch>
      </xdr:blipFill>
      <xdr:spPr>
        <a:xfrm>
          <a:off x="7515225" y="257175"/>
          <a:ext cx="638175" cy="676275"/>
        </a:xfrm>
        <a:prstGeom prst="rect">
          <a:avLst/>
        </a:prstGeom>
        <a:noFill/>
        <a:ln w="9525" cmpd="sng">
          <a:noFill/>
        </a:ln>
      </xdr:spPr>
    </xdr:pic>
    <xdr:clientData/>
  </xdr:twoCellAnchor>
  <xdr:twoCellAnchor editAs="oneCell">
    <xdr:from>
      <xdr:col>1</xdr:col>
      <xdr:colOff>19050</xdr:colOff>
      <xdr:row>0</xdr:row>
      <xdr:rowOff>171450</xdr:rowOff>
    </xdr:from>
    <xdr:to>
      <xdr:col>2</xdr:col>
      <xdr:colOff>1295400</xdr:colOff>
      <xdr:row>5</xdr:row>
      <xdr:rowOff>142875</xdr:rowOff>
    </xdr:to>
    <xdr:pic>
      <xdr:nvPicPr>
        <xdr:cNvPr id="2" name="Picture 2" descr="White vert02 copy.tif"/>
        <xdr:cNvPicPr preferRelativeResize="1">
          <a:picLocks noChangeAspect="1"/>
        </xdr:cNvPicPr>
      </xdr:nvPicPr>
      <xdr:blipFill>
        <a:blip r:embed="rId2"/>
        <a:stretch>
          <a:fillRect/>
        </a:stretch>
      </xdr:blipFill>
      <xdr:spPr>
        <a:xfrm>
          <a:off x="238125" y="171450"/>
          <a:ext cx="1466850" cy="790575"/>
        </a:xfrm>
        <a:prstGeom prst="rect">
          <a:avLst/>
        </a:prstGeom>
        <a:noFill/>
        <a:ln w="9525" cmpd="sng">
          <a:noFill/>
        </a:ln>
      </xdr:spPr>
    </xdr:pic>
    <xdr:clientData/>
  </xdr:twoCellAnchor>
  <xdr:twoCellAnchor>
    <xdr:from>
      <xdr:col>2</xdr:col>
      <xdr:colOff>2362200</xdr:colOff>
      <xdr:row>1</xdr:row>
      <xdr:rowOff>95250</xdr:rowOff>
    </xdr:from>
    <xdr:to>
      <xdr:col>6</xdr:col>
      <xdr:colOff>1466850</xdr:colOff>
      <xdr:row>5</xdr:row>
      <xdr:rowOff>66675</xdr:rowOff>
    </xdr:to>
    <xdr:sp>
      <xdr:nvSpPr>
        <xdr:cNvPr id="3" name="TextBox 3"/>
        <xdr:cNvSpPr txBox="1">
          <a:spLocks noChangeArrowheads="1"/>
        </xdr:cNvSpPr>
      </xdr:nvSpPr>
      <xdr:spPr>
        <a:xfrm>
          <a:off x="2771775" y="266700"/>
          <a:ext cx="3038475" cy="619125"/>
        </a:xfrm>
        <a:prstGeom prst="rect">
          <a:avLst/>
        </a:prstGeom>
        <a:noFill/>
        <a:ln w="9525" cmpd="sng">
          <a:noFill/>
        </a:ln>
      </xdr:spPr>
      <xdr:txBody>
        <a:bodyPr vertOverflow="clip" wrap="square" lIns="91440" tIns="45720" rIns="91440" bIns="45720"/>
        <a:p>
          <a:pPr algn="ctr">
            <a:defRPr/>
          </a:pPr>
          <a:r>
            <a:rPr lang="en-US" cap="none" sz="2000" b="1" i="0" u="none" baseline="0">
              <a:solidFill>
                <a:srgbClr val="FFFFFF"/>
              </a:solidFill>
              <a:latin typeface="Calibri"/>
              <a:ea typeface="Calibri"/>
              <a:cs typeface="Calibri"/>
            </a:rPr>
            <a:t>Molasses Block Calculator
</a:t>
          </a:r>
          <a:r>
            <a:rPr lang="en-US" cap="none" sz="1200" b="1" i="0" u="none" baseline="0">
              <a:solidFill>
                <a:srgbClr val="FFFFFF"/>
              </a:solidFill>
              <a:latin typeface="Calibri"/>
              <a:ea typeface="Calibri"/>
              <a:cs typeface="Calibri"/>
            </a:rPr>
            <a:t>Beth Burritt, Department of Wildland Resources</a:t>
          </a:r>
        </a:p>
      </xdr:txBody>
    </xdr:sp>
    <xdr:clientData/>
  </xdr:twoCellAnchor>
  <xdr:oneCellAnchor>
    <xdr:from>
      <xdr:col>2</xdr:col>
      <xdr:colOff>552450</xdr:colOff>
      <xdr:row>5</xdr:row>
      <xdr:rowOff>142875</xdr:rowOff>
    </xdr:from>
    <xdr:ext cx="6334125" cy="990600"/>
    <xdr:sp>
      <xdr:nvSpPr>
        <xdr:cNvPr id="4" name="TextBox 4"/>
        <xdr:cNvSpPr txBox="1">
          <a:spLocks noChangeArrowheads="1"/>
        </xdr:cNvSpPr>
      </xdr:nvSpPr>
      <xdr:spPr>
        <a:xfrm>
          <a:off x="962025" y="962025"/>
          <a:ext cx="6334125" cy="9906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Fill in white boxes to compare the cost of feeding hay to supplementing with molasses blocks on rangeland.  You will need to enter # of AUMs, AUM per ton based on hay quality</a:t>
          </a:r>
          <a:r>
            <a:rPr lang="en-US" cap="none" sz="1100" b="0" i="0" u="none" baseline="0">
              <a:solidFill>
                <a:srgbClr val="000000"/>
              </a:solidFill>
              <a:latin typeface="Calibri"/>
              <a:ea typeface="Calibri"/>
              <a:cs typeface="Calibri"/>
            </a:rPr>
            <a:t> (standard 2.2 AUM/ton)</a:t>
          </a:r>
          <a:r>
            <a:rPr lang="en-US" cap="none" sz="1100" b="0" i="0" u="none" baseline="0">
              <a:solidFill>
                <a:srgbClr val="000000"/>
              </a:solidFill>
              <a:latin typeface="Calibri"/>
              <a:ea typeface="Calibri"/>
              <a:cs typeface="Calibri"/>
            </a:rPr>
            <a:t>, number of extra days on the range because of supplementation, cost of hay, amount of labor needed in hours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feeding hay or placing supplement on range, cost of labor, miles driven to feed hay, mileage rate, number of days you will provide supplement, supplement cost, days between replacing supplement, miles for truck and 4-wheeler to place supplement, and mileage costs for 4-wheeler.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504825</xdr:colOff>
      <xdr:row>1</xdr:row>
      <xdr:rowOff>85725</xdr:rowOff>
    </xdr:from>
    <xdr:to>
      <xdr:col>9</xdr:col>
      <xdr:colOff>133350</xdr:colOff>
      <xdr:row>5</xdr:row>
      <xdr:rowOff>104775</xdr:rowOff>
    </xdr:to>
    <xdr:pic>
      <xdr:nvPicPr>
        <xdr:cNvPr id="1" name="Picture 1" descr="SARE_Western_Logo_ High.jpg"/>
        <xdr:cNvPicPr preferRelativeResize="1">
          <a:picLocks noChangeAspect="1"/>
        </xdr:cNvPicPr>
      </xdr:nvPicPr>
      <xdr:blipFill>
        <a:blip r:embed="rId1"/>
        <a:stretch>
          <a:fillRect/>
        </a:stretch>
      </xdr:blipFill>
      <xdr:spPr>
        <a:xfrm>
          <a:off x="7515225" y="257175"/>
          <a:ext cx="638175" cy="676275"/>
        </a:xfrm>
        <a:prstGeom prst="rect">
          <a:avLst/>
        </a:prstGeom>
        <a:noFill/>
        <a:ln w="9525" cmpd="sng">
          <a:noFill/>
        </a:ln>
      </xdr:spPr>
    </xdr:pic>
    <xdr:clientData/>
  </xdr:twoCellAnchor>
  <xdr:twoCellAnchor editAs="oneCell">
    <xdr:from>
      <xdr:col>1</xdr:col>
      <xdr:colOff>19050</xdr:colOff>
      <xdr:row>0</xdr:row>
      <xdr:rowOff>171450</xdr:rowOff>
    </xdr:from>
    <xdr:to>
      <xdr:col>2</xdr:col>
      <xdr:colOff>1295400</xdr:colOff>
      <xdr:row>5</xdr:row>
      <xdr:rowOff>142875</xdr:rowOff>
    </xdr:to>
    <xdr:pic>
      <xdr:nvPicPr>
        <xdr:cNvPr id="2" name="Picture 2" descr="White vert02 copy.tif"/>
        <xdr:cNvPicPr preferRelativeResize="1">
          <a:picLocks noChangeAspect="1"/>
        </xdr:cNvPicPr>
      </xdr:nvPicPr>
      <xdr:blipFill>
        <a:blip r:embed="rId2"/>
        <a:stretch>
          <a:fillRect/>
        </a:stretch>
      </xdr:blipFill>
      <xdr:spPr>
        <a:xfrm>
          <a:off x="238125" y="171450"/>
          <a:ext cx="1466850" cy="790575"/>
        </a:xfrm>
        <a:prstGeom prst="rect">
          <a:avLst/>
        </a:prstGeom>
        <a:noFill/>
        <a:ln w="9525" cmpd="sng">
          <a:noFill/>
        </a:ln>
      </xdr:spPr>
    </xdr:pic>
    <xdr:clientData/>
  </xdr:twoCellAnchor>
  <xdr:twoCellAnchor>
    <xdr:from>
      <xdr:col>2</xdr:col>
      <xdr:colOff>2362200</xdr:colOff>
      <xdr:row>1</xdr:row>
      <xdr:rowOff>95250</xdr:rowOff>
    </xdr:from>
    <xdr:to>
      <xdr:col>6</xdr:col>
      <xdr:colOff>1466850</xdr:colOff>
      <xdr:row>5</xdr:row>
      <xdr:rowOff>66675</xdr:rowOff>
    </xdr:to>
    <xdr:sp>
      <xdr:nvSpPr>
        <xdr:cNvPr id="3" name="TextBox 3"/>
        <xdr:cNvSpPr txBox="1">
          <a:spLocks noChangeArrowheads="1"/>
        </xdr:cNvSpPr>
      </xdr:nvSpPr>
      <xdr:spPr>
        <a:xfrm>
          <a:off x="2771775" y="266700"/>
          <a:ext cx="3038475" cy="619125"/>
        </a:xfrm>
        <a:prstGeom prst="rect">
          <a:avLst/>
        </a:prstGeom>
        <a:noFill/>
        <a:ln w="9525" cmpd="sng">
          <a:noFill/>
        </a:ln>
      </xdr:spPr>
      <xdr:txBody>
        <a:bodyPr vertOverflow="clip" wrap="square" lIns="91440" tIns="45720" rIns="91440" bIns="45720"/>
        <a:p>
          <a:pPr algn="ctr">
            <a:defRPr/>
          </a:pPr>
          <a:r>
            <a:rPr lang="en-US" cap="none" sz="2000" b="1" i="0" u="none" baseline="0">
              <a:solidFill>
                <a:srgbClr val="FFFFFF"/>
              </a:solidFill>
              <a:latin typeface="Calibri"/>
              <a:ea typeface="Calibri"/>
              <a:cs typeface="Calibri"/>
            </a:rPr>
            <a:t>Molasses Block Calculator
</a:t>
          </a:r>
          <a:r>
            <a:rPr lang="en-US" cap="none" sz="1200" b="1" i="0" u="none" baseline="0">
              <a:solidFill>
                <a:srgbClr val="FFFFFF"/>
              </a:solidFill>
              <a:latin typeface="Calibri"/>
              <a:ea typeface="Calibri"/>
              <a:cs typeface="Calibri"/>
            </a:rPr>
            <a:t>Beth Burritt, Department of Wildland Resources</a:t>
          </a:r>
        </a:p>
      </xdr:txBody>
    </xdr:sp>
    <xdr:clientData/>
  </xdr:twoCellAnchor>
  <xdr:oneCellAnchor>
    <xdr:from>
      <xdr:col>2</xdr:col>
      <xdr:colOff>762000</xdr:colOff>
      <xdr:row>6</xdr:row>
      <xdr:rowOff>9525</xdr:rowOff>
    </xdr:from>
    <xdr:ext cx="5991225" cy="990600"/>
    <xdr:sp>
      <xdr:nvSpPr>
        <xdr:cNvPr id="4" name="TextBox 4"/>
        <xdr:cNvSpPr txBox="1">
          <a:spLocks noChangeArrowheads="1"/>
        </xdr:cNvSpPr>
      </xdr:nvSpPr>
      <xdr:spPr>
        <a:xfrm>
          <a:off x="1171575" y="1000125"/>
          <a:ext cx="5991225" cy="9906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The example below is for 300 cows that are supplemented for 90 days in the fall.  Cows stay on range an extra 30 days due to supplement.  Assumptions: Hay is valued at $90/ton.  Labor</a:t>
          </a:r>
          <a:r>
            <a:rPr lang="en-US" cap="none" sz="1100" b="0" i="0" u="none" baseline="0">
              <a:solidFill>
                <a:srgbClr val="000000"/>
              </a:solidFill>
              <a:latin typeface="Calibri"/>
              <a:ea typeface="Calibri"/>
              <a:cs typeface="Calibri"/>
            </a:rPr>
            <a:t> is $10.00/hr and takes 2 hrs/day to feed</a:t>
          </a:r>
          <a:r>
            <a:rPr lang="en-US" cap="none" sz="1100" b="0" i="0" u="none" baseline="0">
              <a:solidFill>
                <a:srgbClr val="000000"/>
              </a:solidFill>
              <a:latin typeface="Calibri"/>
              <a:ea typeface="Calibri"/>
              <a:cs typeface="Calibri"/>
            </a:rPr>
            <a:t>. Supplement costs $600/ton. Cows will eat 0.7 lbs/day of supplement.  Supplement is replaced every 15 days. Each placement requires 4 hours of labor. Labor costs $10/hr. Distance to supplement is 20 miles one-way. Mileage rate for truck is $.50/mile. 10 miles on a 4-wheeler for each supplement placement. Mileage rate for 4-wheeler .75/mile.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P63"/>
  <sheetViews>
    <sheetView zoomScale="150" zoomScaleNormal="150" workbookViewId="0" topLeftCell="A3">
      <selection activeCell="F31" sqref="F31"/>
    </sheetView>
  </sheetViews>
  <sheetFormatPr defaultColWidth="8.8515625" defaultRowHeight="12.75"/>
  <cols>
    <col min="1" max="1" width="3.28125" style="1" customWidth="1"/>
    <col min="2" max="2" width="2.8515625" style="3" customWidth="1"/>
    <col min="3" max="3" width="43.421875" style="0" customWidth="1"/>
    <col min="4" max="4" width="10.140625" style="0" customWidth="1"/>
    <col min="5" max="5" width="2.28125" style="0" customWidth="1"/>
    <col min="6" max="6" width="3.140625" style="3" customWidth="1"/>
    <col min="7" max="7" width="40.00390625" style="0" customWidth="1"/>
    <col min="8" max="8" width="10.7109375" style="0" customWidth="1"/>
    <col min="9" max="9" width="4.421875" style="0" customWidth="1"/>
    <col min="10" max="10" width="3.7109375" style="0" customWidth="1"/>
    <col min="11" max="11" width="9.140625" style="1" customWidth="1"/>
  </cols>
  <sheetData>
    <row r="1" spans="2:16" ht="13.5" thickBot="1">
      <c r="B1" s="2"/>
      <c r="C1" s="1"/>
      <c r="D1" s="1"/>
      <c r="E1" s="1"/>
      <c r="F1" s="2"/>
      <c r="G1" s="1"/>
      <c r="H1" s="1"/>
      <c r="I1" s="1"/>
      <c r="J1" s="1"/>
      <c r="L1" s="1"/>
      <c r="M1" s="1"/>
      <c r="N1" s="1"/>
      <c r="O1" s="1"/>
      <c r="P1" s="1"/>
    </row>
    <row r="2" spans="2:16" ht="12.75">
      <c r="B2" s="46"/>
      <c r="C2" s="4"/>
      <c r="D2" s="4"/>
      <c r="E2" s="4"/>
      <c r="F2" s="4"/>
      <c r="G2" s="4"/>
      <c r="H2" s="4"/>
      <c r="I2" s="4"/>
      <c r="J2" s="47"/>
      <c r="L2" s="1"/>
      <c r="M2" s="1"/>
      <c r="N2" s="1"/>
      <c r="O2" s="1"/>
      <c r="P2" s="1"/>
    </row>
    <row r="3" spans="2:16" ht="12.75">
      <c r="B3" s="48"/>
      <c r="C3" s="5"/>
      <c r="D3" s="5"/>
      <c r="E3" s="5"/>
      <c r="F3" s="5"/>
      <c r="G3" s="5"/>
      <c r="H3" s="5"/>
      <c r="I3" s="5"/>
      <c r="J3" s="49"/>
      <c r="L3" s="1"/>
      <c r="M3" s="1"/>
      <c r="N3" s="1"/>
      <c r="O3" s="1"/>
      <c r="P3" s="1"/>
    </row>
    <row r="4" spans="2:16" ht="12.75">
      <c r="B4" s="48"/>
      <c r="C4" s="5"/>
      <c r="D4" s="5"/>
      <c r="E4" s="5"/>
      <c r="F4" s="5"/>
      <c r="G4" s="5"/>
      <c r="H4" s="5"/>
      <c r="I4" s="5"/>
      <c r="J4" s="49"/>
      <c r="L4" s="1"/>
      <c r="M4" s="1"/>
      <c r="N4" s="1"/>
      <c r="O4" s="1"/>
      <c r="P4" s="1"/>
    </row>
    <row r="5" spans="2:16" ht="12.75">
      <c r="B5" s="48"/>
      <c r="C5" s="5"/>
      <c r="D5" s="5"/>
      <c r="E5" s="5"/>
      <c r="F5" s="5"/>
      <c r="G5" s="5"/>
      <c r="H5" s="5"/>
      <c r="I5" s="5"/>
      <c r="J5" s="49"/>
      <c r="L5" s="1"/>
      <c r="M5" s="1"/>
      <c r="N5" s="1"/>
      <c r="O5" s="1"/>
      <c r="P5" s="1"/>
    </row>
    <row r="6" spans="2:16" ht="13.5" thickBot="1">
      <c r="B6" s="50"/>
      <c r="C6" s="51" t="s">
        <v>0</v>
      </c>
      <c r="D6" s="51"/>
      <c r="E6" s="51"/>
      <c r="F6" s="51"/>
      <c r="G6" s="51"/>
      <c r="H6" s="51"/>
      <c r="I6" s="51"/>
      <c r="J6" s="52"/>
      <c r="L6" s="1"/>
      <c r="M6" s="1"/>
      <c r="N6" s="1"/>
      <c r="O6" s="1"/>
      <c r="P6" s="1"/>
    </row>
    <row r="7" spans="2:16" ht="13.5" thickTop="1">
      <c r="B7" s="36"/>
      <c r="C7" s="25"/>
      <c r="D7" s="24"/>
      <c r="E7" s="24"/>
      <c r="F7" s="24"/>
      <c r="G7" s="24"/>
      <c r="H7" s="24"/>
      <c r="I7" s="24"/>
      <c r="J7" s="26"/>
      <c r="K7" s="2"/>
      <c r="L7" s="2"/>
      <c r="M7" s="2"/>
      <c r="N7" s="2"/>
      <c r="O7" s="1"/>
      <c r="P7" s="1"/>
    </row>
    <row r="8" spans="2:16" ht="12.75">
      <c r="B8" s="37"/>
      <c r="C8" s="2"/>
      <c r="D8" s="2"/>
      <c r="E8" s="2"/>
      <c r="F8" s="2"/>
      <c r="G8" s="2"/>
      <c r="H8" s="2"/>
      <c r="I8" s="2"/>
      <c r="J8" s="27"/>
      <c r="K8" s="2"/>
      <c r="L8" s="2"/>
      <c r="M8" s="2"/>
      <c r="N8" s="2"/>
      <c r="O8" s="1"/>
      <c r="P8" s="1"/>
    </row>
    <row r="9" spans="2:16" ht="12.75">
      <c r="B9" s="37"/>
      <c r="C9" s="2"/>
      <c r="D9" s="2"/>
      <c r="E9" s="2"/>
      <c r="F9" s="2"/>
      <c r="G9" s="2"/>
      <c r="H9" s="2"/>
      <c r="I9" s="2"/>
      <c r="J9" s="27"/>
      <c r="K9" s="2"/>
      <c r="L9" s="2"/>
      <c r="M9" s="2"/>
      <c r="N9" s="2"/>
      <c r="O9" s="1"/>
      <c r="P9" s="1"/>
    </row>
    <row r="10" spans="2:16" ht="12.75">
      <c r="B10" s="37"/>
      <c r="C10" s="2"/>
      <c r="D10" s="2"/>
      <c r="E10" s="2"/>
      <c r="F10" s="2"/>
      <c r="G10" s="2"/>
      <c r="H10" s="2"/>
      <c r="I10" s="2"/>
      <c r="J10" s="27"/>
      <c r="K10" s="2"/>
      <c r="L10" s="2"/>
      <c r="M10" s="2"/>
      <c r="N10" s="2"/>
      <c r="O10" s="1"/>
      <c r="P10" s="1"/>
    </row>
    <row r="11" spans="2:16" ht="12.75">
      <c r="B11" s="37"/>
      <c r="C11" s="2"/>
      <c r="D11" s="2"/>
      <c r="E11" s="2"/>
      <c r="F11" s="2"/>
      <c r="G11" s="2"/>
      <c r="H11" s="2"/>
      <c r="I11" s="2"/>
      <c r="J11" s="27"/>
      <c r="K11" s="2"/>
      <c r="L11" s="2"/>
      <c r="M11" s="2"/>
      <c r="N11" s="2"/>
      <c r="O11" s="1"/>
      <c r="P11" s="1"/>
    </row>
    <row r="12" spans="2:16" ht="13.5" thickBot="1">
      <c r="B12" s="38"/>
      <c r="C12" s="28"/>
      <c r="D12" s="28"/>
      <c r="E12" s="28"/>
      <c r="F12" s="28"/>
      <c r="G12" s="28"/>
      <c r="H12" s="28"/>
      <c r="I12" s="28"/>
      <c r="J12" s="29"/>
      <c r="K12" s="2"/>
      <c r="L12" s="2"/>
      <c r="M12" s="2"/>
      <c r="N12" s="2"/>
      <c r="O12" s="1"/>
      <c r="P12" s="1"/>
    </row>
    <row r="13" spans="2:16" ht="12">
      <c r="B13" s="32"/>
      <c r="C13" s="23" t="s">
        <v>29</v>
      </c>
      <c r="D13" s="6"/>
      <c r="E13" s="6"/>
      <c r="F13" s="30"/>
      <c r="G13" s="23" t="s">
        <v>3</v>
      </c>
      <c r="H13" s="6"/>
      <c r="I13" s="6"/>
      <c r="J13" s="18"/>
      <c r="K13" s="2"/>
      <c r="L13" s="2"/>
      <c r="M13" s="2"/>
      <c r="N13" s="2"/>
      <c r="O13" s="1"/>
      <c r="P13" s="1"/>
    </row>
    <row r="14" spans="2:16" ht="12">
      <c r="B14" s="33">
        <v>1</v>
      </c>
      <c r="C14" s="6" t="s">
        <v>40</v>
      </c>
      <c r="D14" s="9"/>
      <c r="E14" s="6"/>
      <c r="F14" s="30">
        <v>9</v>
      </c>
      <c r="G14" s="6" t="s">
        <v>12</v>
      </c>
      <c r="H14" s="9"/>
      <c r="I14" s="6"/>
      <c r="J14" s="18"/>
      <c r="K14" s="2"/>
      <c r="L14" s="2"/>
      <c r="M14" s="2"/>
      <c r="N14" s="2"/>
      <c r="O14" s="1"/>
      <c r="P14" s="1"/>
    </row>
    <row r="15" spans="2:16" ht="12">
      <c r="B15" s="33">
        <v>2</v>
      </c>
      <c r="C15" s="6" t="s">
        <v>5</v>
      </c>
      <c r="D15" s="9"/>
      <c r="E15" s="6"/>
      <c r="F15" s="30">
        <v>10</v>
      </c>
      <c r="G15" s="6" t="s">
        <v>13</v>
      </c>
      <c r="H15" s="9"/>
      <c r="I15" s="6"/>
      <c r="J15" s="18"/>
      <c r="L15" s="1"/>
      <c r="M15" s="1"/>
      <c r="N15" s="1"/>
      <c r="O15" s="1"/>
      <c r="P15" s="1"/>
    </row>
    <row r="16" spans="2:16" ht="12">
      <c r="B16" s="33"/>
      <c r="C16" s="6" t="s">
        <v>7</v>
      </c>
      <c r="D16" s="6">
        <f>D14/2.2</f>
        <v>0</v>
      </c>
      <c r="E16" s="6"/>
      <c r="F16" s="30"/>
      <c r="G16" s="6" t="s">
        <v>14</v>
      </c>
      <c r="H16" s="6">
        <f>H14*H15*0.7/2000</f>
        <v>0</v>
      </c>
      <c r="I16" s="6"/>
      <c r="J16" s="18"/>
      <c r="L16" s="1"/>
      <c r="M16" s="1"/>
      <c r="N16" s="1"/>
      <c r="O16" s="1"/>
      <c r="P16" s="1"/>
    </row>
    <row r="17" spans="2:16" ht="12">
      <c r="B17" s="33"/>
      <c r="C17" s="6"/>
      <c r="D17" s="6"/>
      <c r="E17" s="6"/>
      <c r="F17" s="30">
        <v>11</v>
      </c>
      <c r="G17" s="6" t="s">
        <v>23</v>
      </c>
      <c r="H17" s="10"/>
      <c r="I17" s="6"/>
      <c r="J17" s="18"/>
      <c r="L17" s="1"/>
      <c r="M17" s="1"/>
      <c r="N17" s="1"/>
      <c r="O17" s="1"/>
      <c r="P17" s="1"/>
    </row>
    <row r="18" spans="2:16" ht="12">
      <c r="B18" s="33">
        <v>3</v>
      </c>
      <c r="C18" s="6" t="s">
        <v>9</v>
      </c>
      <c r="D18" s="9"/>
      <c r="E18" s="6"/>
      <c r="F18" s="30"/>
      <c r="G18" s="6" t="s">
        <v>38</v>
      </c>
      <c r="H18" s="7">
        <f>H16*600</f>
        <v>0</v>
      </c>
      <c r="I18" s="6"/>
      <c r="J18" s="18"/>
      <c r="L18" s="1"/>
      <c r="M18" s="1"/>
      <c r="N18" s="1"/>
      <c r="O18" s="1"/>
      <c r="P18" s="1"/>
    </row>
    <row r="19" spans="2:16" ht="12">
      <c r="B19" s="33"/>
      <c r="C19" s="6" t="s">
        <v>10</v>
      </c>
      <c r="D19" s="6">
        <f>D18/30</f>
        <v>0</v>
      </c>
      <c r="E19" s="6"/>
      <c r="F19" s="30">
        <v>12</v>
      </c>
      <c r="G19" s="6" t="s">
        <v>20</v>
      </c>
      <c r="H19" s="9"/>
      <c r="I19" s="6"/>
      <c r="J19" s="18"/>
      <c r="L19" s="1"/>
      <c r="M19" s="1"/>
      <c r="N19" s="1"/>
      <c r="O19" s="1"/>
      <c r="P19" s="1"/>
    </row>
    <row r="20" spans="2:16" ht="12">
      <c r="B20" s="33">
        <v>4</v>
      </c>
      <c r="C20" s="6" t="s">
        <v>8</v>
      </c>
      <c r="D20" s="10"/>
      <c r="E20" s="6"/>
      <c r="F20" s="30"/>
      <c r="G20" s="6" t="s">
        <v>4</v>
      </c>
      <c r="H20" s="6" t="str">
        <f>IF(ISERROR(H15/H19),"-",H15/H19)</f>
        <v>-</v>
      </c>
      <c r="I20" s="6"/>
      <c r="J20" s="18"/>
      <c r="L20" s="1"/>
      <c r="M20" s="1"/>
      <c r="N20" s="1"/>
      <c r="O20" s="1"/>
      <c r="P20" s="1"/>
    </row>
    <row r="21" spans="2:16" ht="12">
      <c r="B21" s="33"/>
      <c r="C21" s="6" t="s">
        <v>27</v>
      </c>
      <c r="D21" s="7">
        <f>D16*D20</f>
        <v>0</v>
      </c>
      <c r="E21" s="6"/>
      <c r="F21" s="30">
        <v>13</v>
      </c>
      <c r="G21" s="6" t="s">
        <v>39</v>
      </c>
      <c r="H21" s="9"/>
      <c r="I21" s="6"/>
      <c r="J21" s="18"/>
      <c r="L21" s="1"/>
      <c r="M21" s="1"/>
      <c r="N21" s="1"/>
      <c r="O21" s="1"/>
      <c r="P21" s="1"/>
    </row>
    <row r="22" spans="2:16" ht="12">
      <c r="B22" s="33">
        <v>5</v>
      </c>
      <c r="C22" s="6" t="s">
        <v>33</v>
      </c>
      <c r="D22" s="9"/>
      <c r="E22" s="6"/>
      <c r="F22" s="30"/>
      <c r="G22" s="6" t="s">
        <v>15</v>
      </c>
      <c r="H22" s="6" t="str">
        <f>IF(ISERROR(H20*H21),"-",(H20*H21))</f>
        <v>-</v>
      </c>
      <c r="I22" s="6"/>
      <c r="J22" s="18"/>
      <c r="L22" s="1"/>
      <c r="M22" s="1"/>
      <c r="N22" s="1"/>
      <c r="O22" s="1"/>
      <c r="P22" s="1"/>
    </row>
    <row r="23" spans="2:16" ht="12">
      <c r="B23" s="33">
        <v>6</v>
      </c>
      <c r="C23" s="6" t="s">
        <v>30</v>
      </c>
      <c r="D23" s="11"/>
      <c r="E23" s="6"/>
      <c r="F23" s="30">
        <v>14</v>
      </c>
      <c r="G23" s="6" t="s">
        <v>22</v>
      </c>
      <c r="H23" s="10"/>
      <c r="I23" s="6"/>
      <c r="J23" s="18"/>
      <c r="L23" s="1"/>
      <c r="M23" s="1"/>
      <c r="N23" s="1"/>
      <c r="O23" s="1"/>
      <c r="P23" s="1"/>
    </row>
    <row r="24" spans="2:16" ht="12">
      <c r="B24" s="33"/>
      <c r="C24" s="6" t="s">
        <v>21</v>
      </c>
      <c r="D24" s="8">
        <f>D23*D22*D18</f>
        <v>0</v>
      </c>
      <c r="E24" s="6"/>
      <c r="F24" s="30"/>
      <c r="G24" s="6" t="s">
        <v>21</v>
      </c>
      <c r="H24" s="7" t="str">
        <f>IF(ISERROR(H22*10),"-",(H22*10))</f>
        <v>-</v>
      </c>
      <c r="I24" s="6"/>
      <c r="J24" s="18"/>
      <c r="L24" s="1"/>
      <c r="M24" s="1"/>
      <c r="N24" s="1"/>
      <c r="O24" s="1"/>
      <c r="P24" s="1"/>
    </row>
    <row r="25" spans="2:16" ht="12">
      <c r="B25" s="33">
        <v>7</v>
      </c>
      <c r="C25" s="6" t="s">
        <v>1</v>
      </c>
      <c r="D25" s="9"/>
      <c r="E25" s="6"/>
      <c r="F25" s="30">
        <v>15</v>
      </c>
      <c r="G25" s="6" t="s">
        <v>32</v>
      </c>
      <c r="H25" s="9"/>
      <c r="I25" s="6"/>
      <c r="J25" s="18"/>
      <c r="L25" s="1"/>
      <c r="M25" s="1"/>
      <c r="N25" s="1"/>
      <c r="O25" s="1"/>
      <c r="P25" s="1"/>
    </row>
    <row r="26" spans="2:16" ht="12">
      <c r="B26" s="33">
        <v>8</v>
      </c>
      <c r="C26" s="6" t="s">
        <v>17</v>
      </c>
      <c r="D26" s="10"/>
      <c r="E26" s="6"/>
      <c r="F26" s="30"/>
      <c r="G26" s="6" t="s">
        <v>16</v>
      </c>
      <c r="H26" s="6" t="str">
        <f>IF(ISERROR(H25*2*H20),"-",(H25*2*H20))</f>
        <v>-</v>
      </c>
      <c r="I26" s="6"/>
      <c r="J26" s="18"/>
      <c r="L26" s="1"/>
      <c r="M26" s="1"/>
      <c r="N26" s="1"/>
      <c r="O26" s="1"/>
      <c r="P26" s="1"/>
    </row>
    <row r="27" spans="2:16" ht="12">
      <c r="B27" s="34"/>
      <c r="C27" s="6" t="s">
        <v>18</v>
      </c>
      <c r="D27" s="7">
        <f>D26*D25*D18</f>
        <v>0</v>
      </c>
      <c r="E27" s="6"/>
      <c r="F27" s="30">
        <v>16</v>
      </c>
      <c r="G27" s="6" t="s">
        <v>17</v>
      </c>
      <c r="H27" s="10"/>
      <c r="I27" s="6"/>
      <c r="J27" s="18"/>
      <c r="L27" s="1"/>
      <c r="M27" s="1"/>
      <c r="N27" s="1"/>
      <c r="O27" s="1"/>
      <c r="P27" s="1"/>
    </row>
    <row r="28" spans="2:16" ht="12">
      <c r="B28" s="34"/>
      <c r="C28" s="15" t="s">
        <v>31</v>
      </c>
      <c r="D28" s="16">
        <f>D27+D24+D21</f>
        <v>0</v>
      </c>
      <c r="E28" s="17"/>
      <c r="F28" s="30"/>
      <c r="G28" s="6" t="s">
        <v>18</v>
      </c>
      <c r="H28" s="7" t="str">
        <f>IF(ISERROR(H26*H27),"-",H26*H27)</f>
        <v>-</v>
      </c>
      <c r="I28" s="6"/>
      <c r="J28" s="18"/>
      <c r="L28" s="1"/>
      <c r="M28" s="1"/>
      <c r="N28" s="1"/>
      <c r="O28" s="1"/>
      <c r="P28" s="1"/>
    </row>
    <row r="29" spans="2:16" ht="12">
      <c r="B29" s="34"/>
      <c r="C29" s="6"/>
      <c r="D29" s="6"/>
      <c r="E29" s="12"/>
      <c r="F29" s="30">
        <v>17</v>
      </c>
      <c r="G29" s="6" t="s">
        <v>2</v>
      </c>
      <c r="H29" s="9"/>
      <c r="I29" s="6"/>
      <c r="J29" s="18"/>
      <c r="L29" s="1"/>
      <c r="M29" s="1"/>
      <c r="N29" s="1"/>
      <c r="O29" s="1"/>
      <c r="P29" s="1"/>
    </row>
    <row r="30" spans="2:16" ht="12">
      <c r="B30" s="34"/>
      <c r="C30" s="6"/>
      <c r="D30" s="6"/>
      <c r="E30" s="12"/>
      <c r="F30" s="30"/>
      <c r="G30" s="6" t="s">
        <v>28</v>
      </c>
      <c r="H30" s="6" t="str">
        <f>IF(ISERROR(H20*H29),"-",H20*H29)</f>
        <v>-</v>
      </c>
      <c r="I30" s="6"/>
      <c r="J30" s="18"/>
      <c r="L30" s="1"/>
      <c r="M30" s="1"/>
      <c r="N30" s="1"/>
      <c r="O30" s="1"/>
      <c r="P30" s="1"/>
    </row>
    <row r="31" spans="2:16" ht="12">
      <c r="B31" s="34"/>
      <c r="C31" s="6"/>
      <c r="D31" s="6"/>
      <c r="E31" s="12"/>
      <c r="F31" s="30">
        <v>18</v>
      </c>
      <c r="G31" s="6" t="s">
        <v>11</v>
      </c>
      <c r="H31" s="10"/>
      <c r="I31" s="6"/>
      <c r="J31" s="18"/>
      <c r="L31" s="1"/>
      <c r="M31" s="1"/>
      <c r="N31" s="1"/>
      <c r="O31" s="1"/>
      <c r="P31" s="1"/>
    </row>
    <row r="32" spans="2:16" ht="12">
      <c r="B32" s="34"/>
      <c r="C32" s="6"/>
      <c r="D32" s="6"/>
      <c r="E32" s="12"/>
      <c r="F32" s="30"/>
      <c r="G32" s="6" t="s">
        <v>26</v>
      </c>
      <c r="H32" s="7" t="str">
        <f>IF(ISERROR(H30*H31),"-",H30*H31)</f>
        <v>-</v>
      </c>
      <c r="I32" s="6"/>
      <c r="J32" s="18"/>
      <c r="L32" s="1"/>
      <c r="M32" s="1"/>
      <c r="N32" s="1"/>
      <c r="O32" s="1"/>
      <c r="P32" s="1"/>
    </row>
    <row r="33" spans="2:16" ht="12">
      <c r="B33" s="34"/>
      <c r="C33" s="6"/>
      <c r="D33" s="6"/>
      <c r="E33" s="12"/>
      <c r="F33" s="30"/>
      <c r="G33" s="41" t="s">
        <v>19</v>
      </c>
      <c r="H33" s="42" t="str">
        <f>IF(ISERROR(H17+H24+H28+H32),"-",H18+H24+H28+H32)</f>
        <v>-</v>
      </c>
      <c r="I33" s="43"/>
      <c r="J33" s="44"/>
      <c r="L33" s="1"/>
      <c r="M33" s="1"/>
      <c r="N33" s="1"/>
      <c r="O33" s="1"/>
      <c r="P33" s="1"/>
    </row>
    <row r="34" spans="2:16" ht="12.75" thickBot="1">
      <c r="B34" s="34"/>
      <c r="C34" s="13"/>
      <c r="D34" s="13"/>
      <c r="E34" s="14"/>
      <c r="F34" s="30"/>
      <c r="G34" s="39"/>
      <c r="H34" s="6"/>
      <c r="I34" s="6"/>
      <c r="J34" s="18"/>
      <c r="L34" s="1"/>
      <c r="M34" s="1"/>
      <c r="N34" s="1"/>
      <c r="O34" s="1"/>
      <c r="P34" s="1"/>
    </row>
    <row r="35" spans="2:16" ht="12.75" thickBot="1">
      <c r="B35" s="35"/>
      <c r="C35" s="19" t="s">
        <v>35</v>
      </c>
      <c r="D35" s="20" t="str">
        <f>IF(ISERROR(D28-H33),"-",(D28-H33))</f>
        <v>-</v>
      </c>
      <c r="E35" s="21"/>
      <c r="F35" s="31"/>
      <c r="G35" s="40"/>
      <c r="H35" s="21"/>
      <c r="I35" s="21"/>
      <c r="J35" s="22"/>
      <c r="L35" s="1"/>
      <c r="M35" s="1"/>
      <c r="N35" s="1"/>
      <c r="O35" s="1"/>
      <c r="P35" s="1"/>
    </row>
    <row r="36" spans="2:16" ht="12">
      <c r="B36" s="2"/>
      <c r="C36" s="1"/>
      <c r="D36" s="1"/>
      <c r="E36" s="1"/>
      <c r="F36" s="2"/>
      <c r="G36" s="1"/>
      <c r="H36" s="1"/>
      <c r="I36" s="1"/>
      <c r="J36" s="1"/>
      <c r="L36" s="1"/>
      <c r="M36" s="1"/>
      <c r="N36" s="1"/>
      <c r="O36" s="1"/>
      <c r="P36" s="1"/>
    </row>
    <row r="37" spans="2:16" ht="12">
      <c r="B37" s="2"/>
      <c r="C37" s="1"/>
      <c r="D37" s="1"/>
      <c r="E37" s="1"/>
      <c r="F37" s="2"/>
      <c r="G37" s="1"/>
      <c r="H37" s="1"/>
      <c r="I37" s="1"/>
      <c r="J37" s="1"/>
      <c r="L37" s="1"/>
      <c r="M37" s="1"/>
      <c r="N37" s="1"/>
      <c r="O37" s="1"/>
      <c r="P37" s="1"/>
    </row>
    <row r="38" spans="2:16" ht="12">
      <c r="B38" s="2"/>
      <c r="C38" s="1"/>
      <c r="D38" s="1"/>
      <c r="E38" s="1"/>
      <c r="F38" s="2"/>
      <c r="G38" s="1"/>
      <c r="H38" s="1"/>
      <c r="I38" s="1"/>
      <c r="J38" s="1"/>
      <c r="L38" s="1"/>
      <c r="M38" s="1"/>
      <c r="N38" s="1"/>
      <c r="O38" s="1"/>
      <c r="P38" s="1"/>
    </row>
    <row r="39" spans="2:16" ht="12">
      <c r="B39" s="2"/>
      <c r="C39" s="1"/>
      <c r="D39" s="1"/>
      <c r="E39" s="1"/>
      <c r="F39" s="2"/>
      <c r="G39" s="1"/>
      <c r="H39" s="1"/>
      <c r="I39" s="1"/>
      <c r="J39" s="1"/>
      <c r="L39" s="1"/>
      <c r="M39" s="1"/>
      <c r="N39" s="1"/>
      <c r="O39" s="1"/>
      <c r="P39" s="1"/>
    </row>
    <row r="40" spans="2:16" ht="12">
      <c r="B40" s="2"/>
      <c r="C40" s="1"/>
      <c r="D40" s="1"/>
      <c r="E40" s="1"/>
      <c r="F40" s="2"/>
      <c r="G40" s="1"/>
      <c r="H40" s="1"/>
      <c r="I40" s="1"/>
      <c r="J40" s="1"/>
      <c r="L40" s="1"/>
      <c r="M40" s="1"/>
      <c r="N40" s="1"/>
      <c r="O40" s="1"/>
      <c r="P40" s="1"/>
    </row>
    <row r="41" spans="2:16" ht="12">
      <c r="B41" s="2"/>
      <c r="C41" s="1"/>
      <c r="D41" s="1"/>
      <c r="E41" s="1"/>
      <c r="F41" s="2"/>
      <c r="G41" s="1"/>
      <c r="H41" s="1"/>
      <c r="I41" s="1"/>
      <c r="J41" s="1"/>
      <c r="L41" s="1"/>
      <c r="M41" s="1"/>
      <c r="N41" s="1"/>
      <c r="O41" s="1"/>
      <c r="P41" s="1"/>
    </row>
    <row r="42" spans="2:16" ht="12">
      <c r="B42" s="2"/>
      <c r="C42" s="1"/>
      <c r="D42" s="1"/>
      <c r="E42" s="1"/>
      <c r="F42" s="2"/>
      <c r="G42" s="1"/>
      <c r="H42" s="1"/>
      <c r="I42" s="1"/>
      <c r="J42" s="1"/>
      <c r="L42" s="1"/>
      <c r="M42" s="1"/>
      <c r="N42" s="1"/>
      <c r="O42" s="1"/>
      <c r="P42" s="1"/>
    </row>
    <row r="43" spans="2:16" ht="12">
      <c r="B43" s="2"/>
      <c r="C43" s="1"/>
      <c r="D43" s="1"/>
      <c r="E43" s="1"/>
      <c r="F43" s="2"/>
      <c r="G43" s="1"/>
      <c r="H43" s="1"/>
      <c r="I43" s="1"/>
      <c r="J43" s="1"/>
      <c r="L43" s="1"/>
      <c r="M43" s="1"/>
      <c r="N43" s="1"/>
      <c r="O43" s="1"/>
      <c r="P43" s="1"/>
    </row>
    <row r="44" spans="2:16" ht="12">
      <c r="B44" s="2"/>
      <c r="C44" s="1"/>
      <c r="D44" s="1"/>
      <c r="E44" s="1"/>
      <c r="F44" s="2"/>
      <c r="G44" s="1"/>
      <c r="H44" s="1"/>
      <c r="I44" s="1"/>
      <c r="J44" s="1"/>
      <c r="L44" s="1"/>
      <c r="M44" s="1"/>
      <c r="N44" s="1"/>
      <c r="O44" s="1"/>
      <c r="P44" s="1"/>
    </row>
    <row r="45" spans="2:16" ht="12">
      <c r="B45" s="2"/>
      <c r="C45" s="1"/>
      <c r="D45" s="1"/>
      <c r="E45" s="1"/>
      <c r="F45" s="2"/>
      <c r="G45" s="1"/>
      <c r="H45" s="1"/>
      <c r="I45" s="1"/>
      <c r="J45" s="1"/>
      <c r="L45" s="1"/>
      <c r="M45" s="1"/>
      <c r="N45" s="1"/>
      <c r="O45" s="1"/>
      <c r="P45" s="1"/>
    </row>
    <row r="46" spans="2:16" ht="12">
      <c r="B46" s="2"/>
      <c r="C46" s="1"/>
      <c r="D46" s="1"/>
      <c r="E46" s="1"/>
      <c r="F46" s="2"/>
      <c r="G46" s="1"/>
      <c r="H46" s="1"/>
      <c r="I46" s="1"/>
      <c r="J46" s="1"/>
      <c r="L46" s="1"/>
      <c r="M46" s="1"/>
      <c r="N46" s="1"/>
      <c r="O46" s="1"/>
      <c r="P46" s="1"/>
    </row>
    <row r="47" spans="2:16" ht="12">
      <c r="B47" s="2"/>
      <c r="C47" s="1"/>
      <c r="D47" s="1"/>
      <c r="E47" s="1"/>
      <c r="F47" s="2"/>
      <c r="G47" s="1"/>
      <c r="H47" s="1"/>
      <c r="I47" s="1"/>
      <c r="J47" s="1"/>
      <c r="L47" s="1"/>
      <c r="M47" s="1"/>
      <c r="N47" s="1"/>
      <c r="O47" s="1"/>
      <c r="P47" s="1"/>
    </row>
    <row r="48" spans="2:16" ht="12">
      <c r="B48" s="45"/>
      <c r="C48" s="1"/>
      <c r="D48" s="1"/>
      <c r="E48" s="1"/>
      <c r="F48" s="2"/>
      <c r="G48" s="1"/>
      <c r="H48" s="1"/>
      <c r="I48" s="1"/>
      <c r="J48" s="1"/>
      <c r="L48" s="1"/>
      <c r="M48" s="1"/>
      <c r="N48" s="1"/>
      <c r="O48" s="1"/>
      <c r="P48" s="1"/>
    </row>
    <row r="49" spans="2:10" ht="12">
      <c r="B49" s="45"/>
      <c r="C49" s="1"/>
      <c r="D49" s="1"/>
      <c r="E49" s="1"/>
      <c r="F49" s="2"/>
      <c r="G49" s="1"/>
      <c r="H49" s="1"/>
      <c r="I49" s="1"/>
      <c r="J49" s="1"/>
    </row>
    <row r="50" spans="2:10" ht="12">
      <c r="B50" s="45"/>
      <c r="C50" s="1"/>
      <c r="D50" s="1"/>
      <c r="E50" s="1"/>
      <c r="F50" s="2"/>
      <c r="G50" s="1"/>
      <c r="H50" s="1"/>
      <c r="I50" s="1"/>
      <c r="J50" s="1"/>
    </row>
    <row r="51" spans="2:10" ht="12">
      <c r="B51" s="45"/>
      <c r="C51" s="1"/>
      <c r="D51" s="1"/>
      <c r="E51" s="1"/>
      <c r="F51" s="2"/>
      <c r="G51" s="1"/>
      <c r="H51" s="1"/>
      <c r="I51" s="1"/>
      <c r="J51" s="1"/>
    </row>
    <row r="52" spans="2:10" ht="12">
      <c r="B52" s="45"/>
      <c r="C52" s="1"/>
      <c r="D52" s="1"/>
      <c r="E52" s="1"/>
      <c r="F52" s="2"/>
      <c r="G52" s="1"/>
      <c r="H52" s="1"/>
      <c r="I52" s="1"/>
      <c r="J52" s="1"/>
    </row>
    <row r="53" spans="2:10" ht="12">
      <c r="B53" s="2"/>
      <c r="C53" s="1"/>
      <c r="D53" s="1"/>
      <c r="E53" s="1"/>
      <c r="F53" s="2"/>
      <c r="G53" s="1"/>
      <c r="H53" s="1"/>
      <c r="I53" s="1"/>
      <c r="J53" s="1"/>
    </row>
    <row r="54" spans="2:10" ht="12">
      <c r="B54" s="2"/>
      <c r="C54" s="1"/>
      <c r="D54" s="1"/>
      <c r="E54" s="1"/>
      <c r="F54" s="2"/>
      <c r="G54" s="1"/>
      <c r="H54" s="1"/>
      <c r="I54" s="1"/>
      <c r="J54" s="1"/>
    </row>
    <row r="55" spans="2:10" ht="12">
      <c r="B55" s="2"/>
      <c r="C55" s="1"/>
      <c r="D55" s="1"/>
      <c r="E55" s="1"/>
      <c r="F55" s="2"/>
      <c r="G55" s="1"/>
      <c r="H55" s="1"/>
      <c r="I55" s="1"/>
      <c r="J55" s="1"/>
    </row>
    <row r="56" spans="2:10" ht="12">
      <c r="B56" s="2"/>
      <c r="C56" s="1"/>
      <c r="D56" s="1"/>
      <c r="E56" s="1"/>
      <c r="F56" s="2"/>
      <c r="G56" s="1"/>
      <c r="H56" s="1"/>
      <c r="I56" s="1"/>
      <c r="J56" s="1"/>
    </row>
    <row r="57" spans="2:10" ht="12">
      <c r="B57" s="2"/>
      <c r="C57" s="1"/>
      <c r="D57" s="1"/>
      <c r="E57" s="1"/>
      <c r="F57" s="2"/>
      <c r="G57" s="1"/>
      <c r="H57" s="1"/>
      <c r="I57" s="1"/>
      <c r="J57" s="1"/>
    </row>
    <row r="58" spans="2:10" ht="12">
      <c r="B58" s="2"/>
      <c r="C58" s="1"/>
      <c r="D58" s="1"/>
      <c r="E58" s="1"/>
      <c r="F58" s="2"/>
      <c r="G58" s="1"/>
      <c r="H58" s="1"/>
      <c r="I58" s="1"/>
      <c r="J58" s="1"/>
    </row>
    <row r="59" spans="2:10" ht="12">
      <c r="B59" s="2"/>
      <c r="C59" s="1"/>
      <c r="D59" s="1"/>
      <c r="E59" s="1"/>
      <c r="F59" s="2"/>
      <c r="G59" s="1"/>
      <c r="H59" s="1"/>
      <c r="I59" s="1"/>
      <c r="J59" s="1"/>
    </row>
    <row r="60" spans="2:10" ht="12">
      <c r="B60" s="2"/>
      <c r="C60" s="1"/>
      <c r="D60" s="1"/>
      <c r="E60" s="1"/>
      <c r="F60" s="2"/>
      <c r="G60" s="1"/>
      <c r="H60" s="1"/>
      <c r="I60" s="1"/>
      <c r="J60" s="1"/>
    </row>
    <row r="61" spans="2:10" ht="12">
      <c r="B61" s="2"/>
      <c r="C61" s="1"/>
      <c r="D61" s="1"/>
      <c r="E61" s="1"/>
      <c r="F61" s="2"/>
      <c r="G61" s="1"/>
      <c r="H61" s="1"/>
      <c r="I61" s="1"/>
      <c r="J61" s="1"/>
    </row>
    <row r="62" spans="2:10" ht="12">
      <c r="B62" s="2"/>
      <c r="C62" s="1"/>
      <c r="D62" s="1"/>
      <c r="E62" s="1"/>
      <c r="F62" s="2"/>
      <c r="G62" s="1"/>
      <c r="H62" s="1"/>
      <c r="I62" s="1"/>
      <c r="J62" s="1"/>
    </row>
    <row r="63" spans="2:10" ht="12">
      <c r="B63" s="2"/>
      <c r="C63" s="1"/>
      <c r="D63" s="1"/>
      <c r="E63" s="1"/>
      <c r="F63" s="2"/>
      <c r="G63" s="1"/>
      <c r="H63" s="1"/>
      <c r="I63" s="1"/>
      <c r="J63" s="1"/>
    </row>
  </sheetData>
  <sheetProtection sheet="1" objects="1" scenarios="1"/>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indexed="10"/>
  </sheetPr>
  <dimension ref="B1:P63"/>
  <sheetViews>
    <sheetView tabSelected="1" zoomScale="150" zoomScaleNormal="150" workbookViewId="0" topLeftCell="A1">
      <selection activeCell="F31" sqref="F31"/>
    </sheetView>
  </sheetViews>
  <sheetFormatPr defaultColWidth="8.8515625" defaultRowHeight="12.75"/>
  <cols>
    <col min="1" max="1" width="3.28125" style="1" customWidth="1"/>
    <col min="2" max="2" width="2.8515625" style="3" customWidth="1"/>
    <col min="3" max="3" width="43.421875" style="0" customWidth="1"/>
    <col min="4" max="4" width="10.140625" style="0" customWidth="1"/>
    <col min="5" max="5" width="2.28125" style="0" customWidth="1"/>
    <col min="6" max="6" width="3.140625" style="3" customWidth="1"/>
    <col min="7" max="7" width="40.00390625" style="0" customWidth="1"/>
    <col min="8" max="8" width="10.7109375" style="0" customWidth="1"/>
    <col min="9" max="9" width="4.421875" style="0" customWidth="1"/>
    <col min="10" max="10" width="3.7109375" style="0" customWidth="1"/>
    <col min="11" max="11" width="9.140625" style="1" customWidth="1"/>
  </cols>
  <sheetData>
    <row r="1" spans="12:16" ht="13.5" thickBot="1">
      <c r="L1" s="1"/>
      <c r="M1" s="1"/>
      <c r="N1" s="1"/>
      <c r="O1" s="1"/>
      <c r="P1" s="1"/>
    </row>
    <row r="2" spans="2:16" ht="12.75">
      <c r="B2" s="46"/>
      <c r="C2" s="4"/>
      <c r="D2" s="4"/>
      <c r="E2" s="4"/>
      <c r="F2" s="4"/>
      <c r="G2" s="4"/>
      <c r="H2" s="4"/>
      <c r="I2" s="4"/>
      <c r="J2" s="47"/>
      <c r="L2" s="1"/>
      <c r="M2" s="1"/>
      <c r="N2" s="1"/>
      <c r="O2" s="1"/>
      <c r="P2" s="1"/>
    </row>
    <row r="3" spans="2:16" ht="12.75">
      <c r="B3" s="48"/>
      <c r="C3" s="5"/>
      <c r="D3" s="5"/>
      <c r="E3" s="5"/>
      <c r="F3" s="5"/>
      <c r="G3" s="5"/>
      <c r="H3" s="5"/>
      <c r="I3" s="5"/>
      <c r="J3" s="49"/>
      <c r="L3" s="1"/>
      <c r="M3" s="1"/>
      <c r="N3" s="1"/>
      <c r="O3" s="1"/>
      <c r="P3" s="1"/>
    </row>
    <row r="4" spans="2:16" ht="12.75">
      <c r="B4" s="48"/>
      <c r="C4" s="5"/>
      <c r="D4" s="5"/>
      <c r="E4" s="5"/>
      <c r="F4" s="5"/>
      <c r="G4" s="5"/>
      <c r="H4" s="5"/>
      <c r="I4" s="5"/>
      <c r="J4" s="49"/>
      <c r="L4" s="1"/>
      <c r="M4" s="1"/>
      <c r="N4" s="1"/>
      <c r="O4" s="1"/>
      <c r="P4" s="1"/>
    </row>
    <row r="5" spans="2:16" ht="12.75">
      <c r="B5" s="48"/>
      <c r="C5" s="5"/>
      <c r="D5" s="5"/>
      <c r="E5" s="5"/>
      <c r="F5" s="5"/>
      <c r="G5" s="5"/>
      <c r="H5" s="5"/>
      <c r="I5" s="5"/>
      <c r="J5" s="49"/>
      <c r="L5" s="1"/>
      <c r="M5" s="1"/>
      <c r="N5" s="1"/>
      <c r="O5" s="1"/>
      <c r="P5" s="1"/>
    </row>
    <row r="6" spans="2:16" ht="13.5" thickBot="1">
      <c r="B6" s="50"/>
      <c r="C6" s="51"/>
      <c r="D6" s="51"/>
      <c r="E6" s="51"/>
      <c r="F6" s="51"/>
      <c r="G6" s="51"/>
      <c r="H6" s="51"/>
      <c r="I6" s="51"/>
      <c r="J6" s="52"/>
      <c r="L6" s="1"/>
      <c r="M6" s="1"/>
      <c r="N6" s="1"/>
      <c r="O6" s="1"/>
      <c r="P6" s="1"/>
    </row>
    <row r="7" spans="2:16" ht="13.5" thickTop="1">
      <c r="B7" s="36"/>
      <c r="C7" s="25"/>
      <c r="D7" s="24"/>
      <c r="E7" s="24"/>
      <c r="F7" s="24"/>
      <c r="G7" s="24"/>
      <c r="H7" s="24"/>
      <c r="I7" s="24"/>
      <c r="J7" s="26"/>
      <c r="K7" s="2"/>
      <c r="L7" s="2"/>
      <c r="M7" s="2"/>
      <c r="N7" s="2"/>
      <c r="O7" s="1"/>
      <c r="P7" s="1"/>
    </row>
    <row r="8" spans="2:16" ht="12.75">
      <c r="B8" s="37"/>
      <c r="C8" s="2"/>
      <c r="D8" s="2"/>
      <c r="E8" s="2"/>
      <c r="F8" s="2"/>
      <c r="G8" s="2"/>
      <c r="H8" s="2"/>
      <c r="I8" s="2"/>
      <c r="J8" s="27"/>
      <c r="K8" s="2"/>
      <c r="L8" s="2"/>
      <c r="M8" s="2"/>
      <c r="N8" s="2"/>
      <c r="O8" s="1"/>
      <c r="P8" s="1"/>
    </row>
    <row r="9" spans="2:16" ht="12.75">
      <c r="B9" s="37"/>
      <c r="C9" s="2"/>
      <c r="D9" s="2"/>
      <c r="E9" s="2"/>
      <c r="F9" s="2"/>
      <c r="G9" s="2"/>
      <c r="H9" s="2"/>
      <c r="I9" s="2"/>
      <c r="J9" s="27"/>
      <c r="K9" s="2"/>
      <c r="L9" s="2"/>
      <c r="M9" s="2"/>
      <c r="N9" s="2"/>
      <c r="O9" s="1"/>
      <c r="P9" s="1"/>
    </row>
    <row r="10" spans="2:16" ht="12.75">
      <c r="B10" s="37"/>
      <c r="C10" s="2"/>
      <c r="D10" s="2"/>
      <c r="E10" s="2"/>
      <c r="F10" s="2"/>
      <c r="G10" s="2"/>
      <c r="H10" s="2"/>
      <c r="I10" s="2"/>
      <c r="J10" s="27"/>
      <c r="K10" s="2"/>
      <c r="L10" s="2"/>
      <c r="M10" s="2"/>
      <c r="N10" s="2"/>
      <c r="O10" s="1"/>
      <c r="P10" s="1"/>
    </row>
    <row r="11" spans="2:16" ht="12.75">
      <c r="B11" s="37"/>
      <c r="C11" s="2"/>
      <c r="D11" s="2"/>
      <c r="E11" s="2"/>
      <c r="F11" s="2"/>
      <c r="G11" s="2"/>
      <c r="H11" s="2"/>
      <c r="I11" s="2"/>
      <c r="J11" s="27"/>
      <c r="K11" s="2"/>
      <c r="L11" s="2"/>
      <c r="M11" s="2"/>
      <c r="N11" s="2"/>
      <c r="O11" s="1"/>
      <c r="P11" s="1"/>
    </row>
    <row r="12" spans="2:16" ht="13.5" thickBot="1">
      <c r="B12" s="38"/>
      <c r="C12" s="28"/>
      <c r="D12" s="28"/>
      <c r="E12" s="28"/>
      <c r="F12" s="28"/>
      <c r="G12" s="28"/>
      <c r="H12" s="28"/>
      <c r="I12" s="28"/>
      <c r="J12" s="29"/>
      <c r="K12" s="2"/>
      <c r="L12" s="2"/>
      <c r="M12" s="2"/>
      <c r="N12" s="2"/>
      <c r="O12" s="1"/>
      <c r="P12" s="1"/>
    </row>
    <row r="13" spans="2:16" ht="12.75">
      <c r="B13" s="32"/>
      <c r="C13" s="23" t="s">
        <v>29</v>
      </c>
      <c r="D13" s="6"/>
      <c r="E13" s="6"/>
      <c r="F13" s="30"/>
      <c r="G13" s="23" t="s">
        <v>3</v>
      </c>
      <c r="H13" s="6"/>
      <c r="I13" s="6"/>
      <c r="J13" s="18"/>
      <c r="K13" s="2"/>
      <c r="L13" s="2"/>
      <c r="M13" s="2"/>
      <c r="N13" s="2"/>
      <c r="O13" s="1"/>
      <c r="P13" s="1"/>
    </row>
    <row r="14" spans="2:16" ht="12">
      <c r="B14" s="33">
        <v>1</v>
      </c>
      <c r="C14" s="6" t="s">
        <v>6</v>
      </c>
      <c r="D14" s="9">
        <v>300</v>
      </c>
      <c r="E14" s="6"/>
      <c r="F14" s="30">
        <v>9</v>
      </c>
      <c r="G14" s="6" t="s">
        <v>12</v>
      </c>
      <c r="H14" s="9">
        <v>300</v>
      </c>
      <c r="I14" s="6"/>
      <c r="J14" s="18"/>
      <c r="K14" s="2"/>
      <c r="L14" s="2"/>
      <c r="M14" s="2"/>
      <c r="N14" s="2"/>
      <c r="O14" s="1"/>
      <c r="P14" s="1"/>
    </row>
    <row r="15" spans="2:16" ht="12">
      <c r="B15" s="33">
        <v>2</v>
      </c>
      <c r="C15" s="6" t="s">
        <v>5</v>
      </c>
      <c r="D15" s="9">
        <v>2.2</v>
      </c>
      <c r="E15" s="6"/>
      <c r="F15" s="30">
        <v>10</v>
      </c>
      <c r="G15" s="6" t="s">
        <v>13</v>
      </c>
      <c r="H15" s="9">
        <v>90</v>
      </c>
      <c r="I15" s="6"/>
      <c r="J15" s="18"/>
      <c r="L15" s="1"/>
      <c r="M15" s="1"/>
      <c r="N15" s="1"/>
      <c r="O15" s="1"/>
      <c r="P15" s="1"/>
    </row>
    <row r="16" spans="2:16" ht="12">
      <c r="B16" s="33"/>
      <c r="C16" s="6" t="s">
        <v>7</v>
      </c>
      <c r="D16" s="54">
        <f>D14/2.2</f>
        <v>136.36363636363635</v>
      </c>
      <c r="E16" s="6"/>
      <c r="F16" s="30"/>
      <c r="G16" s="6" t="s">
        <v>14</v>
      </c>
      <c r="H16" s="6">
        <f>H14*H15*0.7/2000</f>
        <v>9.45</v>
      </c>
      <c r="I16" s="6"/>
      <c r="J16" s="18"/>
      <c r="L16" s="1"/>
      <c r="M16" s="1"/>
      <c r="N16" s="1"/>
      <c r="O16" s="1"/>
      <c r="P16" s="1"/>
    </row>
    <row r="17" spans="2:16" ht="12">
      <c r="B17" s="33"/>
      <c r="C17" s="6"/>
      <c r="D17" s="6"/>
      <c r="E17" s="6"/>
      <c r="F17" s="30">
        <v>11</v>
      </c>
      <c r="G17" s="6" t="s">
        <v>23</v>
      </c>
      <c r="H17" s="10">
        <v>600</v>
      </c>
      <c r="I17" s="6"/>
      <c r="J17" s="18"/>
      <c r="L17" s="1"/>
      <c r="M17" s="1"/>
      <c r="N17" s="1"/>
      <c r="O17" s="1"/>
      <c r="P17" s="1"/>
    </row>
    <row r="18" spans="2:16" ht="12">
      <c r="B18" s="33">
        <v>3</v>
      </c>
      <c r="C18" s="6" t="s">
        <v>36</v>
      </c>
      <c r="D18" s="9">
        <v>30</v>
      </c>
      <c r="E18" s="6"/>
      <c r="F18" s="30"/>
      <c r="G18" s="6" t="s">
        <v>24</v>
      </c>
      <c r="H18" s="7">
        <f>H16*600</f>
        <v>5670</v>
      </c>
      <c r="I18" s="6"/>
      <c r="J18" s="18"/>
      <c r="L18" s="1"/>
      <c r="M18" s="1"/>
      <c r="N18" s="1"/>
      <c r="O18" s="1"/>
      <c r="P18" s="1"/>
    </row>
    <row r="19" spans="2:16" ht="12">
      <c r="B19" s="33"/>
      <c r="C19" s="6" t="s">
        <v>37</v>
      </c>
      <c r="D19" s="6">
        <f>D18/30</f>
        <v>1</v>
      </c>
      <c r="E19" s="6"/>
      <c r="F19" s="30">
        <v>12</v>
      </c>
      <c r="G19" s="6" t="s">
        <v>20</v>
      </c>
      <c r="H19" s="9">
        <v>15</v>
      </c>
      <c r="I19" s="6"/>
      <c r="J19" s="18"/>
      <c r="L19" s="1"/>
      <c r="M19" s="1"/>
      <c r="N19" s="1"/>
      <c r="O19" s="1"/>
      <c r="P19" s="1"/>
    </row>
    <row r="20" spans="2:16" ht="12">
      <c r="B20" s="33">
        <v>4</v>
      </c>
      <c r="C20" s="6" t="s">
        <v>8</v>
      </c>
      <c r="D20" s="10">
        <v>90</v>
      </c>
      <c r="E20" s="6"/>
      <c r="F20" s="30"/>
      <c r="G20" s="6" t="s">
        <v>4</v>
      </c>
      <c r="H20" s="6">
        <f>IF(ISERROR(H15/H19),"-",H15/H19)</f>
        <v>6</v>
      </c>
      <c r="I20" s="6"/>
      <c r="J20" s="18"/>
      <c r="L20" s="1"/>
      <c r="M20" s="1"/>
      <c r="N20" s="1"/>
      <c r="O20" s="1"/>
      <c r="P20" s="1"/>
    </row>
    <row r="21" spans="2:16" ht="12">
      <c r="B21" s="33"/>
      <c r="C21" s="6" t="s">
        <v>27</v>
      </c>
      <c r="D21" s="7">
        <f>D16*D20</f>
        <v>12272.72727272727</v>
      </c>
      <c r="E21" s="6"/>
      <c r="F21" s="30">
        <v>13</v>
      </c>
      <c r="G21" s="6" t="s">
        <v>25</v>
      </c>
      <c r="H21" s="9">
        <v>4</v>
      </c>
      <c r="I21" s="6"/>
      <c r="J21" s="18"/>
      <c r="L21" s="1"/>
      <c r="M21" s="1"/>
      <c r="N21" s="1"/>
      <c r="O21" s="1"/>
      <c r="P21" s="1"/>
    </row>
    <row r="22" spans="2:16" ht="12">
      <c r="B22" s="33">
        <v>5</v>
      </c>
      <c r="C22" s="6" t="s">
        <v>33</v>
      </c>
      <c r="D22" s="55">
        <v>2</v>
      </c>
      <c r="E22" s="6"/>
      <c r="F22" s="30"/>
      <c r="G22" s="6" t="s">
        <v>15</v>
      </c>
      <c r="H22" s="6">
        <f>IF(ISERROR(H20*H21),"-",(H20*H21))</f>
        <v>24</v>
      </c>
      <c r="I22" s="6"/>
      <c r="J22" s="18"/>
      <c r="L22" s="1"/>
      <c r="M22" s="1"/>
      <c r="N22" s="1"/>
      <c r="O22" s="1"/>
      <c r="P22" s="1"/>
    </row>
    <row r="23" spans="2:16" ht="12">
      <c r="B23" s="33">
        <v>6</v>
      </c>
      <c r="C23" s="6" t="s">
        <v>30</v>
      </c>
      <c r="D23" s="53">
        <v>10</v>
      </c>
      <c r="E23" s="6"/>
      <c r="F23" s="30">
        <v>14</v>
      </c>
      <c r="G23" s="6" t="s">
        <v>22</v>
      </c>
      <c r="H23" s="10">
        <v>10</v>
      </c>
      <c r="I23" s="6"/>
      <c r="J23" s="18"/>
      <c r="L23" s="1"/>
      <c r="M23" s="1"/>
      <c r="N23" s="1"/>
      <c r="O23" s="1"/>
      <c r="P23" s="1"/>
    </row>
    <row r="24" spans="2:16" ht="12">
      <c r="B24" s="33"/>
      <c r="C24" s="6" t="s">
        <v>21</v>
      </c>
      <c r="D24" s="8">
        <f>D23*D22*D18</f>
        <v>600</v>
      </c>
      <c r="E24" s="6"/>
      <c r="F24" s="30"/>
      <c r="G24" s="6" t="s">
        <v>21</v>
      </c>
      <c r="H24" s="7">
        <f>IF(ISERROR(H22*10),"-",(H22*10))</f>
        <v>240</v>
      </c>
      <c r="I24" s="6"/>
      <c r="J24" s="18"/>
      <c r="L24" s="1"/>
      <c r="M24" s="1"/>
      <c r="N24" s="1"/>
      <c r="O24" s="1"/>
      <c r="P24" s="1"/>
    </row>
    <row r="25" spans="2:16" ht="12">
      <c r="B25" s="33">
        <v>7</v>
      </c>
      <c r="C25" s="6" t="s">
        <v>34</v>
      </c>
      <c r="D25" s="9">
        <v>5</v>
      </c>
      <c r="E25" s="6"/>
      <c r="F25" s="30">
        <v>15</v>
      </c>
      <c r="G25" s="6" t="s">
        <v>32</v>
      </c>
      <c r="H25" s="9">
        <v>20</v>
      </c>
      <c r="I25" s="6"/>
      <c r="J25" s="18"/>
      <c r="L25" s="1"/>
      <c r="M25" s="1"/>
      <c r="N25" s="1"/>
      <c r="O25" s="1"/>
      <c r="P25" s="1"/>
    </row>
    <row r="26" spans="2:16" ht="12">
      <c r="B26" s="33">
        <v>8</v>
      </c>
      <c r="C26" s="6" t="s">
        <v>17</v>
      </c>
      <c r="D26" s="10">
        <v>0.5</v>
      </c>
      <c r="E26" s="6"/>
      <c r="F26" s="30"/>
      <c r="G26" s="6" t="s">
        <v>16</v>
      </c>
      <c r="H26" s="6">
        <f>IF(ISERROR(H25*2*H20),"-",(H25*2*H20))</f>
        <v>240</v>
      </c>
      <c r="I26" s="6"/>
      <c r="J26" s="18"/>
      <c r="L26" s="1"/>
      <c r="M26" s="1"/>
      <c r="N26" s="1"/>
      <c r="O26" s="1"/>
      <c r="P26" s="1"/>
    </row>
    <row r="27" spans="2:16" ht="12">
      <c r="B27" s="34"/>
      <c r="C27" s="6" t="s">
        <v>18</v>
      </c>
      <c r="D27" s="7">
        <f>D26*D25*D18</f>
        <v>75</v>
      </c>
      <c r="E27" s="6"/>
      <c r="F27" s="30">
        <v>16</v>
      </c>
      <c r="G27" s="6" t="s">
        <v>17</v>
      </c>
      <c r="H27" s="10">
        <v>0.5</v>
      </c>
      <c r="I27" s="6"/>
      <c r="J27" s="18"/>
      <c r="L27" s="1"/>
      <c r="M27" s="1"/>
      <c r="N27" s="1"/>
      <c r="O27" s="1"/>
      <c r="P27" s="1"/>
    </row>
    <row r="28" spans="2:16" ht="12">
      <c r="B28" s="34"/>
      <c r="C28" s="15" t="s">
        <v>31</v>
      </c>
      <c r="D28" s="16">
        <f>D27+D24+D21</f>
        <v>12947.72727272727</v>
      </c>
      <c r="E28" s="17"/>
      <c r="F28" s="30"/>
      <c r="G28" s="6" t="s">
        <v>18</v>
      </c>
      <c r="H28" s="7">
        <f>IF(ISERROR(H26*H27),"-",H26*H27)</f>
        <v>120</v>
      </c>
      <c r="I28" s="6"/>
      <c r="J28" s="18"/>
      <c r="L28" s="1"/>
      <c r="M28" s="1"/>
      <c r="N28" s="1"/>
      <c r="O28" s="1"/>
      <c r="P28" s="1"/>
    </row>
    <row r="29" spans="2:16" ht="12">
      <c r="B29" s="34"/>
      <c r="C29" s="6"/>
      <c r="D29" s="6"/>
      <c r="E29" s="12"/>
      <c r="F29" s="30">
        <v>17</v>
      </c>
      <c r="G29" s="6" t="s">
        <v>2</v>
      </c>
      <c r="H29" s="9">
        <v>10</v>
      </c>
      <c r="I29" s="6"/>
      <c r="J29" s="18"/>
      <c r="L29" s="1"/>
      <c r="M29" s="1"/>
      <c r="N29" s="1"/>
      <c r="O29" s="1"/>
      <c r="P29" s="1"/>
    </row>
    <row r="30" spans="2:16" ht="12">
      <c r="B30" s="34"/>
      <c r="C30" s="6"/>
      <c r="D30" s="6"/>
      <c r="E30" s="12"/>
      <c r="F30" s="30"/>
      <c r="G30" s="6" t="s">
        <v>28</v>
      </c>
      <c r="H30" s="6">
        <f>IF(ISERROR(H20*H29),"-",H20*H29)</f>
        <v>60</v>
      </c>
      <c r="I30" s="6"/>
      <c r="J30" s="18"/>
      <c r="L30" s="1"/>
      <c r="M30" s="1"/>
      <c r="N30" s="1"/>
      <c r="O30" s="1"/>
      <c r="P30" s="1"/>
    </row>
    <row r="31" spans="2:16" ht="12">
      <c r="B31" s="34"/>
      <c r="C31" s="6"/>
      <c r="D31" s="6"/>
      <c r="E31" s="12"/>
      <c r="F31" s="30">
        <v>18</v>
      </c>
      <c r="G31" s="6" t="s">
        <v>11</v>
      </c>
      <c r="H31" s="10">
        <v>0.75</v>
      </c>
      <c r="I31" s="6"/>
      <c r="J31" s="18"/>
      <c r="L31" s="1"/>
      <c r="M31" s="1"/>
      <c r="N31" s="1"/>
      <c r="O31" s="1"/>
      <c r="P31" s="1"/>
    </row>
    <row r="32" spans="2:16" ht="12">
      <c r="B32" s="34"/>
      <c r="C32" s="6"/>
      <c r="D32" s="6"/>
      <c r="E32" s="12"/>
      <c r="F32" s="30"/>
      <c r="G32" s="6" t="s">
        <v>26</v>
      </c>
      <c r="H32" s="7">
        <f>IF(ISERROR(H30*H31),"-",H30*H31)</f>
        <v>45</v>
      </c>
      <c r="I32" s="6"/>
      <c r="J32" s="18"/>
      <c r="L32" s="1"/>
      <c r="M32" s="1"/>
      <c r="N32" s="1"/>
      <c r="O32" s="1"/>
      <c r="P32" s="1"/>
    </row>
    <row r="33" spans="2:16" ht="12">
      <c r="B33" s="34"/>
      <c r="C33" s="6"/>
      <c r="D33" s="6"/>
      <c r="E33" s="12"/>
      <c r="F33" s="30"/>
      <c r="G33" s="41" t="s">
        <v>19</v>
      </c>
      <c r="H33" s="42">
        <f>IF(ISERROR(H17+H24+H28+H32),"-",H18+H24+H28+H32)</f>
        <v>6075</v>
      </c>
      <c r="I33" s="43"/>
      <c r="J33" s="44"/>
      <c r="L33" s="1"/>
      <c r="M33" s="1"/>
      <c r="N33" s="1"/>
      <c r="O33" s="1"/>
      <c r="P33" s="1"/>
    </row>
    <row r="34" spans="2:16" ht="12.75" thickBot="1">
      <c r="B34" s="34"/>
      <c r="C34" s="13"/>
      <c r="D34" s="13"/>
      <c r="E34" s="14"/>
      <c r="F34" s="30"/>
      <c r="G34" s="39"/>
      <c r="H34" s="6"/>
      <c r="I34" s="6"/>
      <c r="J34" s="18"/>
      <c r="L34" s="1"/>
      <c r="M34" s="1"/>
      <c r="N34" s="1"/>
      <c r="O34" s="1"/>
      <c r="P34" s="1"/>
    </row>
    <row r="35" spans="2:16" ht="12.75" thickBot="1">
      <c r="B35" s="35"/>
      <c r="C35" s="19" t="s">
        <v>35</v>
      </c>
      <c r="D35" s="20">
        <f>IF(ISERROR(D28-H33),"-",(D28-H33))</f>
        <v>6872.72727272727</v>
      </c>
      <c r="E35" s="21"/>
      <c r="F35" s="31"/>
      <c r="G35" s="40"/>
      <c r="H35" s="21"/>
      <c r="I35" s="21"/>
      <c r="J35" s="22"/>
      <c r="L35" s="1"/>
      <c r="M35" s="1"/>
      <c r="N35" s="1"/>
      <c r="O35" s="1"/>
      <c r="P35" s="1"/>
    </row>
    <row r="36" spans="2:16" ht="12">
      <c r="B36" s="2"/>
      <c r="C36" s="1"/>
      <c r="D36" s="1"/>
      <c r="E36" s="1"/>
      <c r="F36" s="2"/>
      <c r="G36" s="1"/>
      <c r="H36" s="1"/>
      <c r="I36" s="1"/>
      <c r="J36" s="1"/>
      <c r="L36" s="1"/>
      <c r="M36" s="1"/>
      <c r="N36" s="1"/>
      <c r="O36" s="1"/>
      <c r="P36" s="1"/>
    </row>
    <row r="37" spans="2:16" ht="12">
      <c r="B37" s="2"/>
      <c r="C37" s="1"/>
      <c r="D37" s="1"/>
      <c r="E37" s="1"/>
      <c r="F37" s="2"/>
      <c r="G37" s="1"/>
      <c r="H37" s="1"/>
      <c r="I37" s="1"/>
      <c r="J37" s="1"/>
      <c r="L37" s="1"/>
      <c r="M37" s="1"/>
      <c r="N37" s="1"/>
      <c r="O37" s="1"/>
      <c r="P37" s="1"/>
    </row>
    <row r="38" spans="2:16" ht="12">
      <c r="B38" s="2"/>
      <c r="C38" s="1"/>
      <c r="D38" s="1"/>
      <c r="E38" s="1"/>
      <c r="F38" s="2"/>
      <c r="G38" s="1"/>
      <c r="H38" s="1"/>
      <c r="I38" s="1"/>
      <c r="J38" s="1"/>
      <c r="L38" s="1"/>
      <c r="M38" s="1"/>
      <c r="N38" s="1"/>
      <c r="O38" s="1"/>
      <c r="P38" s="1"/>
    </row>
    <row r="39" spans="2:16" ht="12">
      <c r="B39" s="2"/>
      <c r="C39" s="1"/>
      <c r="D39" s="1"/>
      <c r="E39" s="1"/>
      <c r="F39" s="2"/>
      <c r="G39" s="1"/>
      <c r="H39" s="1"/>
      <c r="I39" s="1"/>
      <c r="J39" s="1"/>
      <c r="L39" s="1"/>
      <c r="M39" s="1"/>
      <c r="N39" s="1"/>
      <c r="O39" s="1"/>
      <c r="P39" s="1"/>
    </row>
    <row r="40" spans="2:16" ht="12">
      <c r="B40" s="2"/>
      <c r="C40" s="1"/>
      <c r="D40" s="1"/>
      <c r="E40" s="1"/>
      <c r="F40" s="2"/>
      <c r="G40" s="1"/>
      <c r="H40" s="1"/>
      <c r="I40" s="1"/>
      <c r="J40" s="1"/>
      <c r="L40" s="1"/>
      <c r="M40" s="1"/>
      <c r="N40" s="1"/>
      <c r="O40" s="1"/>
      <c r="P40" s="1"/>
    </row>
    <row r="41" spans="2:16" ht="12">
      <c r="B41" s="2"/>
      <c r="C41" s="1"/>
      <c r="D41" s="1"/>
      <c r="E41" s="1"/>
      <c r="F41" s="2"/>
      <c r="G41" s="1"/>
      <c r="H41" s="1"/>
      <c r="I41" s="1"/>
      <c r="J41" s="1"/>
      <c r="L41" s="1"/>
      <c r="M41" s="1"/>
      <c r="N41" s="1"/>
      <c r="O41" s="1"/>
      <c r="P41" s="1"/>
    </row>
    <row r="42" spans="2:16" ht="12">
      <c r="B42" s="2"/>
      <c r="C42" s="1"/>
      <c r="D42" s="1"/>
      <c r="E42" s="1"/>
      <c r="F42" s="2"/>
      <c r="G42" s="1"/>
      <c r="H42" s="1"/>
      <c r="I42" s="1"/>
      <c r="J42" s="1"/>
      <c r="L42" s="1"/>
      <c r="M42" s="1"/>
      <c r="N42" s="1"/>
      <c r="O42" s="1"/>
      <c r="P42" s="1"/>
    </row>
    <row r="43" spans="2:16" ht="12">
      <c r="B43" s="2"/>
      <c r="C43" s="1"/>
      <c r="D43" s="1"/>
      <c r="E43" s="1"/>
      <c r="F43" s="2"/>
      <c r="G43" s="1"/>
      <c r="H43" s="1"/>
      <c r="I43" s="1"/>
      <c r="J43" s="1"/>
      <c r="L43" s="1"/>
      <c r="M43" s="1"/>
      <c r="N43" s="1"/>
      <c r="O43" s="1"/>
      <c r="P43" s="1"/>
    </row>
    <row r="44" spans="2:16" ht="12">
      <c r="B44" s="2"/>
      <c r="C44" s="1"/>
      <c r="D44" s="1"/>
      <c r="E44" s="1"/>
      <c r="F44" s="2"/>
      <c r="G44" s="1"/>
      <c r="H44" s="1"/>
      <c r="I44" s="1"/>
      <c r="J44" s="1"/>
      <c r="L44" s="1"/>
      <c r="M44" s="1"/>
      <c r="N44" s="1"/>
      <c r="O44" s="1"/>
      <c r="P44" s="1"/>
    </row>
    <row r="45" spans="2:16" ht="12">
      <c r="B45" s="2"/>
      <c r="C45" s="1"/>
      <c r="D45" s="1"/>
      <c r="E45" s="1"/>
      <c r="F45" s="2"/>
      <c r="G45" s="1"/>
      <c r="H45" s="1"/>
      <c r="I45" s="1"/>
      <c r="J45" s="1"/>
      <c r="L45" s="1"/>
      <c r="M45" s="1"/>
      <c r="N45" s="1"/>
      <c r="O45" s="1"/>
      <c r="P45" s="1"/>
    </row>
    <row r="46" spans="2:16" ht="12">
      <c r="B46" s="2"/>
      <c r="C46" s="1"/>
      <c r="D46" s="1"/>
      <c r="E46" s="1"/>
      <c r="F46" s="2"/>
      <c r="G46" s="1"/>
      <c r="H46" s="1"/>
      <c r="I46" s="1"/>
      <c r="J46" s="1"/>
      <c r="L46" s="1"/>
      <c r="M46" s="1"/>
      <c r="N46" s="1"/>
      <c r="O46" s="1"/>
      <c r="P46" s="1"/>
    </row>
    <row r="47" spans="2:16" ht="12">
      <c r="B47" s="2"/>
      <c r="C47" s="1"/>
      <c r="D47" s="1"/>
      <c r="E47" s="1"/>
      <c r="F47" s="2"/>
      <c r="G47" s="1"/>
      <c r="H47" s="1"/>
      <c r="I47" s="1"/>
      <c r="J47" s="1"/>
      <c r="L47" s="1"/>
      <c r="M47" s="1"/>
      <c r="N47" s="1"/>
      <c r="O47" s="1"/>
      <c r="P47" s="1"/>
    </row>
    <row r="48" spans="2:16" ht="12">
      <c r="B48" s="45"/>
      <c r="C48" s="1"/>
      <c r="D48" s="1"/>
      <c r="E48" s="1"/>
      <c r="F48" s="2"/>
      <c r="G48" s="1"/>
      <c r="H48" s="1"/>
      <c r="I48" s="1"/>
      <c r="J48" s="1"/>
      <c r="L48" s="1"/>
      <c r="M48" s="1"/>
      <c r="N48" s="1"/>
      <c r="O48" s="1"/>
      <c r="P48" s="1"/>
    </row>
    <row r="49" spans="2:10" ht="12">
      <c r="B49" s="45"/>
      <c r="C49" s="1"/>
      <c r="D49" s="1"/>
      <c r="E49" s="1"/>
      <c r="F49" s="2"/>
      <c r="G49" s="1"/>
      <c r="H49" s="1"/>
      <c r="I49" s="1"/>
      <c r="J49" s="1"/>
    </row>
    <row r="50" spans="2:10" ht="12">
      <c r="B50" s="45"/>
      <c r="C50" s="1"/>
      <c r="D50" s="1"/>
      <c r="E50" s="1"/>
      <c r="F50" s="2"/>
      <c r="G50" s="1"/>
      <c r="H50" s="1"/>
      <c r="I50" s="1"/>
      <c r="J50" s="1"/>
    </row>
    <row r="51" spans="2:10" ht="12">
      <c r="B51" s="45"/>
      <c r="C51" s="1"/>
      <c r="D51" s="1"/>
      <c r="E51" s="1"/>
      <c r="F51" s="2"/>
      <c r="G51" s="1"/>
      <c r="H51" s="1"/>
      <c r="I51" s="1"/>
      <c r="J51" s="1"/>
    </row>
    <row r="52" spans="2:10" ht="12">
      <c r="B52" s="45"/>
      <c r="C52" s="1"/>
      <c r="D52" s="1"/>
      <c r="E52" s="1"/>
      <c r="F52" s="2"/>
      <c r="G52" s="1"/>
      <c r="H52" s="1"/>
      <c r="I52" s="1"/>
      <c r="J52" s="1"/>
    </row>
    <row r="53" spans="2:10" ht="12">
      <c r="B53" s="2"/>
      <c r="C53" s="1"/>
      <c r="D53" s="1"/>
      <c r="E53" s="1"/>
      <c r="F53" s="2"/>
      <c r="G53" s="1"/>
      <c r="H53" s="1"/>
      <c r="I53" s="1"/>
      <c r="J53" s="1"/>
    </row>
    <row r="54" spans="2:10" ht="12">
      <c r="B54" s="2"/>
      <c r="C54" s="1"/>
      <c r="D54" s="1"/>
      <c r="E54" s="1"/>
      <c r="F54" s="2"/>
      <c r="G54" s="1"/>
      <c r="H54" s="1"/>
      <c r="I54" s="1"/>
      <c r="J54" s="1"/>
    </row>
    <row r="55" spans="2:10" ht="12">
      <c r="B55" s="2"/>
      <c r="C55" s="1"/>
      <c r="D55" s="1"/>
      <c r="E55" s="1"/>
      <c r="F55" s="2"/>
      <c r="G55" s="1"/>
      <c r="H55" s="1"/>
      <c r="I55" s="1"/>
      <c r="J55" s="1"/>
    </row>
    <row r="56" spans="2:10" ht="12">
      <c r="B56" s="2"/>
      <c r="C56" s="1"/>
      <c r="D56" s="1"/>
      <c r="E56" s="1"/>
      <c r="F56" s="2"/>
      <c r="G56" s="1"/>
      <c r="H56" s="1"/>
      <c r="I56" s="1"/>
      <c r="J56" s="1"/>
    </row>
    <row r="57" spans="2:10" ht="12">
      <c r="B57" s="2"/>
      <c r="C57" s="1"/>
      <c r="D57" s="1"/>
      <c r="E57" s="1"/>
      <c r="F57" s="2"/>
      <c r="G57" s="1"/>
      <c r="H57" s="1"/>
      <c r="I57" s="1"/>
      <c r="J57" s="1"/>
    </row>
    <row r="58" spans="2:10" ht="12">
      <c r="B58" s="2"/>
      <c r="C58" s="1"/>
      <c r="D58" s="1"/>
      <c r="E58" s="1"/>
      <c r="F58" s="2"/>
      <c r="G58" s="1"/>
      <c r="H58" s="1"/>
      <c r="I58" s="1"/>
      <c r="J58" s="1"/>
    </row>
    <row r="59" spans="2:10" ht="12">
      <c r="B59" s="2"/>
      <c r="C59" s="1"/>
      <c r="D59" s="1"/>
      <c r="E59" s="1"/>
      <c r="F59" s="2"/>
      <c r="G59" s="1"/>
      <c r="H59" s="1"/>
      <c r="I59" s="1"/>
      <c r="J59" s="1"/>
    </row>
    <row r="60" spans="2:10" ht="12">
      <c r="B60" s="2"/>
      <c r="C60" s="1"/>
      <c r="D60" s="1"/>
      <c r="E60" s="1"/>
      <c r="F60" s="2"/>
      <c r="G60" s="1"/>
      <c r="H60" s="1"/>
      <c r="I60" s="1"/>
      <c r="J60" s="1"/>
    </row>
    <row r="61" spans="2:10" ht="12">
      <c r="B61" s="2"/>
      <c r="C61" s="1"/>
      <c r="D61" s="1"/>
      <c r="E61" s="1"/>
      <c r="F61" s="2"/>
      <c r="G61" s="1"/>
      <c r="H61" s="1"/>
      <c r="I61" s="1"/>
      <c r="J61" s="1"/>
    </row>
    <row r="62" spans="2:10" ht="12">
      <c r="B62" s="2"/>
      <c r="C62" s="1"/>
      <c r="D62" s="1"/>
      <c r="E62" s="1"/>
      <c r="F62" s="2"/>
      <c r="G62" s="1"/>
      <c r="H62" s="1"/>
      <c r="I62" s="1"/>
      <c r="J62" s="1"/>
    </row>
    <row r="63" spans="2:10" ht="12">
      <c r="B63" s="2"/>
      <c r="C63" s="1"/>
      <c r="D63" s="1"/>
      <c r="E63" s="1"/>
      <c r="F63" s="2"/>
      <c r="G63" s="1"/>
      <c r="H63" s="1"/>
      <c r="I63" s="1"/>
      <c r="J63" s="1"/>
    </row>
  </sheetData>
  <sheetProtection sheet="1" objects="1" scenarios="1"/>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Utah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Burritt</dc:creator>
  <cp:keywords/>
  <dc:description/>
  <cp:lastModifiedBy>Beth Burritt</cp:lastModifiedBy>
  <dcterms:created xsi:type="dcterms:W3CDTF">2007-03-23T19:39:36Z</dcterms:created>
  <dcterms:modified xsi:type="dcterms:W3CDTF">2010-05-22T17:47:42Z</dcterms:modified>
  <cp:category/>
  <cp:version/>
  <cp:contentType/>
  <cp:contentStatus/>
</cp:coreProperties>
</file>